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1000" firstSheet="5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<sst xmlns="http://schemas.openxmlformats.org/spreadsheetml/2006/main" count="856" uniqueCount="393">
  <si>
    <t>部门收支总体情况表</t>
  </si>
  <si>
    <t>部门名称：新乡市凤泉区民政局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</si>
  <si>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</si>
  <si>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</si>
  <si>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</si>
  <si>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</si>
  <si>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</si>
  <si>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</si>
  <si>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</si>
  <si>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</si>
  <si>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</si>
  <si>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</si>
  <si>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</si>
  <si>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</si>
  <si>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</si>
  <si>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</si>
  <si>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</si>
  <si>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</si>
  <si>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</si>
  <si>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</si>
  <si>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</si>
  <si>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</si>
  <si>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</si>
  <si>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</si>
  <si>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</si>
  <si>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</si>
  <si>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</si>
  <si>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</si>
  <si>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</si>
  <si>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</si>
  <si>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</si>
  <si>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</si>
  <si>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</si>
  <si>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</si>
  <si>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</si>
  <si>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</si>
  <si>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</si>
  <si>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</si>
  <si>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</si>
  <si>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</si>
  <si>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</si>
  <si>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</si>
  <si>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</si>
  <si>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</si>
  <si>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</si>
  <si>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</si>
  <si>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</si>
  <si>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</si>
  <si>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</si>
  <si>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</si>
  <si>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</si>
  <si>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</si>
  <si>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</si>
  <si>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</si>
  <si>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</si>
  <si>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</si>
  <si>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</si>
  <si>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</si>
  <si>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</si>
  <si>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</si>
  <si>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</si>
  <si>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</si>
  <si>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</si>
  <si>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</si>
  <si>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</si>
  <si>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</si>
  <si>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</si>
  <si>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</si>
  <si>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02</t>
  </si>
  <si>
    <t>01</t>
  </si>
  <si>
    <t>行政运行</t>
  </si>
  <si>
    <t>其他民政管理事务支出</t>
  </si>
  <si>
    <t>05</t>
  </si>
  <si>
    <t>机关事业单位基本养老保险缴费支出</t>
  </si>
  <si>
    <t>08</t>
  </si>
  <si>
    <t>死亡抚恤</t>
  </si>
  <si>
    <t>99</t>
  </si>
  <si>
    <t>他社会保障和就业支出</t>
  </si>
  <si>
    <t>11</t>
  </si>
  <si>
    <t>行政单位医疗</t>
  </si>
  <si>
    <t>住房公积金</t>
  </si>
  <si>
    <t>基层政权建设和社区治理</t>
  </si>
  <si>
    <t>10</t>
  </si>
  <si>
    <t>老年福利</t>
  </si>
  <si>
    <t>04</t>
  </si>
  <si>
    <t>殡葬</t>
  </si>
  <si>
    <t>其他社会福利支出</t>
  </si>
  <si>
    <t>07</t>
  </si>
  <si>
    <t>残疾人生活和护理补贴</t>
  </si>
  <si>
    <t>20</t>
  </si>
  <si>
    <t>临时救助支出</t>
  </si>
  <si>
    <t>25</t>
  </si>
  <si>
    <t>其他农村生活救助</t>
  </si>
  <si>
    <t>其他社会保障和就业支出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</si>
  <si>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</si>
  <si>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</si>
  <si>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</si>
  <si>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</si>
  <si>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</si>
  <si>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</si>
  <si>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</si>
  <si>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</si>
  <si>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</si>
  <si>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</si>
  <si>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</si>
  <si>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</si>
  <si>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</si>
  <si>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</si>
  <si>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</si>
  <si>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</si>
  <si>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</si>
  <si>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</si>
  <si>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</si>
  <si>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</si>
  <si>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</si>
  <si>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</si>
  <si>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</si>
  <si>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</si>
  <si>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</si>
  <si>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</si>
  <si>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</si>
  <si>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</si>
  <si>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</si>
  <si>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</si>
  <si>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</si>
  <si>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</si>
  <si>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单位：新乡市凤泉区民政局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</si>
  <si>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</si>
  <si>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</si>
  <si>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</si>
  <si>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</si>
  <si>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</si>
  <si>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</si>
  <si>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</si>
  <si>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</si>
  <si>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</si>
  <si>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</si>
  <si>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</si>
  <si>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</si>
  <si>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</si>
  <si>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</si>
  <si>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</si>
  <si>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</si>
  <si>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机关事业单位职业年金缴费支出</t>
  </si>
  <si>
    <t>09</t>
  </si>
  <si>
    <t xml:space="preserve"> 职业年金缴费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</si>
  <si>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</si>
  <si>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</si>
  <si>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</si>
  <si>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</si>
  <si>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</si>
  <si>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</si>
  <si>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</si>
  <si>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</si>
  <si>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</si>
  <si>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</si>
  <si>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</si>
  <si>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</si>
  <si>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</si>
  <si>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</si>
  <si>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</si>
  <si>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</si>
  <si>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</si>
  <si>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</si>
  <si>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</si>
  <si>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</si>
  <si>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</si>
  <si>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</si>
  <si>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</si>
  <si>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</si>
  <si>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</si>
  <si>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</si>
  <si>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</si>
  <si>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</si>
  <si>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</si>
  <si>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</si>
  <si>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</si>
  <si>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</si>
  <si>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</si>
  <si>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</si>
  <si>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</si>
  <si>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</si>
  <si>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</si>
  <si>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</si>
  <si>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</si>
  <si>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</si>
  <si>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</si>
  <si>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</si>
  <si>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</si>
  <si>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</si>
  <si>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</si>
  <si>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</si>
  <si>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</si>
  <si>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</si>
  <si>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</si>
  <si>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</si>
  <si>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</si>
  <si>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</si>
  <si>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</si>
  <si>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</si>
  <si>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</si>
  <si>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</si>
  <si>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</si>
  <si>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</si>
  <si>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</si>
  <si>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</si>
  <si>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</si>
  <si>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</si>
  <si>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</si>
  <si>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</si>
  <si>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</si>
  <si>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</si>
  <si>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</si>
  <si>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</si>
  <si>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</si>
  <si>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</si>
  <si>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</si>
  <si>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</si>
  <si>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</si>
  <si>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</si>
  <si>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</si>
  <si>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</si>
  <si>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</si>
  <si>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</si>
  <si>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</si>
  <si>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</si>
  <si>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</si>
  <si>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</si>
  <si>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</si>
  <si>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</si>
  <si>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</si>
  <si>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</si>
  <si>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</si>
  <si>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</si>
  <si>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</si>
  <si>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</si>
  <si>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</si>
  <si>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</si>
  <si>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</si>
  <si>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</si>
  <si>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</si>
  <si>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</si>
  <si>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</si>
  <si>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</si>
  <si>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</si>
  <si>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</si>
  <si>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</si>
  <si>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</si>
  <si>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</si>
  <si>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</si>
  <si>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</si>
  <si>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</si>
  <si>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</si>
  <si>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</si>
  <si>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</si>
  <si>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</si>
  <si>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</si>
  <si>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</si>
  <si>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</si>
  <si>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</si>
  <si>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单位名称：新乡市凤泉区民政局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</si>
  <si>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</si>
  <si>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</si>
  <si>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</si>
  <si>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</si>
  <si>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</si>
  <si>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</si>
  <si>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</si>
  <si>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</si>
  <si>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</si>
  <si>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</si>
  <si>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</si>
  <si>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</si>
  <si>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</si>
  <si>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</si>
  <si>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</si>
  <si>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</si>
  <si>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</si>
  <si>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</si>
  <si>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</si>
  <si>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</si>
  <si>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</si>
  <si>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</si>
  <si>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</si>
  <si>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</si>
  <si>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</si>
  <si>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</si>
  <si>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</si>
  <si>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</si>
  <si>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</si>
  <si>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</si>
  <si>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</si>
  <si>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</si>
  <si>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</si>
  <si>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</si>
  <si>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</si>
  <si>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</si>
  <si>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</si>
  <si>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</si>
  <si>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</si>
  <si>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</si>
  <si>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</si>
  <si>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</si>
  <si>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</si>
  <si>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</si>
  <si>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</si>
  <si>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</si>
  <si>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</si>
  <si>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</si>
  <si>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</si>
  <si>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</si>
  <si>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</si>
  <si>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</si>
  <si>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</si>
  <si>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</si>
  <si>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</si>
  <si>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</si>
  <si>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</si>
  <si>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</si>
  <si>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</si>
  <si>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</si>
  <si>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</si>
  <si>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</si>
  <si>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</si>
  <si>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</si>
  <si>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</si>
  <si>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</si>
  <si>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</si>
  <si>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</si>
  <si>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</si>
  <si>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</si>
  <si>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</si>
  <si>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</si>
  <si>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</si>
  <si>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</si>
  <si>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</si>
  <si>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</si>
  <si>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</si>
  <si>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</si>
  <si>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专项-基层政权建设和社区治理</t>
  </si>
  <si>
    <t>社区办公经费、社区工作者生活补贴。</t>
  </si>
  <si>
    <t>资金按时发放，保障社区工作正常运行。</t>
  </si>
  <si>
    <t>专项-高龄生活补贴</t>
  </si>
  <si>
    <t>老年人基本生活得到保障。</t>
  </si>
  <si>
    <t>按时拨付补贴资金，促进老年人基本生活得到保障。</t>
  </si>
  <si>
    <t>专项-殡葬火化惠补贴</t>
  </si>
  <si>
    <t>殡葬惠民政策，实施阳光殡葬，深化殡葬改革。</t>
  </si>
  <si>
    <t>实施殡葬惠民政策，深化殡葬改革，推进社会主义精神文明建设，坚持“便民、利民、惠民”原则，使确保补贴对象享受惠民政策。</t>
  </si>
  <si>
    <t>专项-特殊群体艾滋病救助</t>
  </si>
  <si>
    <t>使特殊群体基本生活得到保障。</t>
  </si>
  <si>
    <t>按时拨付补贴资金，促进特殊群体基本生活得到保障。</t>
  </si>
  <si>
    <t>专项-区福利中心运转费</t>
  </si>
  <si>
    <t>我区福利中心正常运行。</t>
  </si>
  <si>
    <t>落实社会福利事业发展规划、社会福利机构管理办法、政策和标准。</t>
  </si>
  <si>
    <t>专项-残疾人两项补贴</t>
  </si>
  <si>
    <t>残疾人基本生活保障。</t>
  </si>
  <si>
    <t>按时拨付补贴资金，促进残疾人基本生活得到保障。</t>
  </si>
  <si>
    <t>专项-40%一般救济</t>
  </si>
  <si>
    <t>解决六十年代精简退职老职工生活困难救济问题</t>
  </si>
  <si>
    <t>及时拨付资金，解决六十年代精简退职老职工生活困难救济问题</t>
  </si>
  <si>
    <t>专项-临时救助支出</t>
  </si>
  <si>
    <t>解决城乡困难群众突发性、紧迫性、临时性基本生活困难。</t>
  </si>
  <si>
    <t>及时拨付资金，解决城乡困难群众突发性、紧迫性、临时性基本生活困难。</t>
  </si>
  <si>
    <t>专项-慰问困难群众</t>
  </si>
  <si>
    <t>每年定期慰问困难群众，时刻关注困难群众生活，关爱困难群体。</t>
  </si>
  <si>
    <t>时刻关注困难群众生活，关爱困难群体。</t>
  </si>
  <si>
    <t>专项-困难群众救助补助</t>
  </si>
  <si>
    <t>保障我区城乡困难群众基本生活。</t>
  </si>
  <si>
    <t>解决我区城乡困难群众基本生活。</t>
  </si>
  <si>
    <t>专项-特困供养机构管理费</t>
  </si>
  <si>
    <t>保障特困供养机构正常运行。</t>
  </si>
  <si>
    <t>按时拨付补贴资金，促进供养机构正常运行。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</si>
  <si>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</si>
  <si>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</si>
  <si>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</si>
  <si>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</si>
  <si>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</si>
  <si>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</si>
  <si>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</si>
  <si>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新乡市凤泉区民政局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</si>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</sst>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49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3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1" fillId="4" borderId="30" applyNumberFormat="0" applyAlignment="0" applyProtection="0">
      <alignment vertical="center"/>
    </xf>
    <xf numFmtId="0" fontId="36" fillId="4" borderId="29" applyNumberFormat="0" applyAlignment="0" applyProtection="0">
      <alignment vertical="center"/>
    </xf>
    <xf numFmtId="0" fontId="45" fillId="24" borderId="33" applyNumberFormat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2" fontId="9" fillId="0" borderId="5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left" vertical="center"/>
    </xf>
    <xf numFmtId="0" fontId="25" fillId="0" borderId="18" xfId="0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 shrinkToFit="1"/>
    </xf>
    <xf numFmtId="0" fontId="25" fillId="0" borderId="19" xfId="0" applyFont="1" applyFill="1" applyBorder="1" applyAlignment="1">
      <alignment horizontal="center" vertical="center" wrapText="1"/>
    </xf>
    <xf numFmtId="49" fontId="25" fillId="0" borderId="20" xfId="0" applyNumberFormat="1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 shrinkToFi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24" fillId="0" borderId="11" xfId="0" applyFont="1" applyFill="1" applyBorder="1" applyAlignment="1">
      <alignment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4" fillId="0" borderId="18" xfId="0" applyFont="1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/>
    </xf>
    <xf numFmtId="49" fontId="0" fillId="0" borderId="18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20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vertical="center"/>
    </xf>
    <xf numFmtId="0" fontId="22" fillId="0" borderId="17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vertical="center"/>
    </xf>
    <xf numFmtId="0" fontId="22" fillId="0" borderId="17" xfId="0" applyFont="1" applyFill="1" applyBorder="1" applyAlignment="1">
      <alignment vertical="center" wrapText="1"/>
    </xf>
    <xf numFmtId="0" fontId="0" fillId="0" borderId="20" xfId="0" applyFill="1" applyBorder="1" applyAlignment="1">
      <alignment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25" fillId="0" borderId="26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176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76" fontId="17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0" fontId="17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29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5" fillId="0" borderId="11" xfId="0" applyFont="1" applyFill="1" applyBorder="1" applyAlignment="1" quotePrefix="1">
      <alignment horizontal="center" vertical="center" wrapText="1"/>
    </xf>
    <xf numFmtId="49" fontId="25" fillId="0" borderId="11" xfId="0" applyNumberFormat="1" applyFont="1" applyFill="1" applyBorder="1" applyAlignment="1" quotePrefix="1">
      <alignment horizontal="center" vertical="center" wrapText="1"/>
    </xf>
    <xf numFmtId="0" fontId="25" fillId="0" borderId="18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6"/>
    </row>
    <row r="2" ht="15" customHeight="1" spans="1:12">
      <c r="A2" s="37" t="s">
        <v>1</v>
      </c>
      <c r="B2" s="177"/>
      <c r="C2" s="177"/>
      <c r="D2" s="177"/>
      <c r="E2" s="177"/>
      <c r="F2" s="177"/>
      <c r="G2" s="218"/>
      <c r="H2" s="218"/>
      <c r="I2" s="218"/>
      <c r="J2" s="231" t="s">
        <v>2</v>
      </c>
      <c r="K2" s="230"/>
      <c r="L2" s="232"/>
    </row>
    <row r="3" ht="18" customHeight="1" spans="1:12">
      <c r="A3" s="39" t="s">
        <v>3</v>
      </c>
      <c r="B3" s="40"/>
      <c r="C3" s="39" t="s">
        <v>4</v>
      </c>
      <c r="D3" s="40"/>
      <c r="E3" s="40"/>
      <c r="F3" s="40"/>
      <c r="G3" s="40"/>
      <c r="H3" s="40"/>
      <c r="I3" s="40"/>
      <c r="J3" s="40"/>
      <c r="K3" s="40"/>
      <c r="L3" s="40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40"/>
      <c r="F4" s="40"/>
      <c r="G4" s="40"/>
      <c r="H4" s="40"/>
      <c r="I4" s="40"/>
      <c r="J4" s="40"/>
      <c r="K4" s="40"/>
      <c r="L4" s="40"/>
    </row>
    <row r="5" ht="45.75" customHeight="1" spans="1:12">
      <c r="A5" s="40"/>
      <c r="B5" s="40"/>
      <c r="C5" s="40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40"/>
      <c r="B6" s="40"/>
      <c r="C6" s="40"/>
      <c r="D6" s="40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78" t="s">
        <v>17</v>
      </c>
      <c r="B7" s="179">
        <v>1555.45</v>
      </c>
      <c r="C7" s="178" t="s">
        <v>18</v>
      </c>
      <c r="D7" s="179">
        <f>SUM(E7:G7)</f>
        <v>190.33</v>
      </c>
      <c r="E7" s="179">
        <v>190.33</v>
      </c>
      <c r="F7" s="179"/>
      <c r="G7" s="179"/>
      <c r="H7" s="179"/>
      <c r="I7" s="179"/>
      <c r="J7" s="179"/>
      <c r="K7" s="179"/>
      <c r="L7" s="179"/>
    </row>
    <row r="8" ht="22.5" customHeight="1" spans="1:12">
      <c r="A8" s="178" t="s">
        <v>19</v>
      </c>
      <c r="B8" s="179"/>
      <c r="C8" s="178" t="s">
        <v>20</v>
      </c>
      <c r="D8" s="179">
        <f t="shared" ref="D8:D18" si="0">SUM(E8:G8)</f>
        <v>166.3</v>
      </c>
      <c r="E8" s="179">
        <v>166.3</v>
      </c>
      <c r="F8" s="179"/>
      <c r="G8" s="179"/>
      <c r="H8" s="179"/>
      <c r="I8" s="179"/>
      <c r="J8" s="179"/>
      <c r="K8" s="179"/>
      <c r="L8" s="179"/>
    </row>
    <row r="9" ht="22.5" customHeight="1" spans="1:12">
      <c r="A9" s="219" t="s">
        <v>21</v>
      </c>
      <c r="B9" s="220"/>
      <c r="C9" s="219" t="s">
        <v>22</v>
      </c>
      <c r="D9" s="179">
        <f t="shared" si="0"/>
        <v>21.27</v>
      </c>
      <c r="E9" s="220">
        <v>21.27</v>
      </c>
      <c r="F9" s="220"/>
      <c r="G9" s="220"/>
      <c r="H9" s="220"/>
      <c r="I9" s="220"/>
      <c r="J9" s="220"/>
      <c r="K9" s="220"/>
      <c r="L9" s="220"/>
    </row>
    <row r="10" ht="22.5" customHeight="1" spans="1:12">
      <c r="A10" s="221" t="s">
        <v>23</v>
      </c>
      <c r="B10" s="222"/>
      <c r="C10" s="221" t="s">
        <v>24</v>
      </c>
      <c r="D10" s="179">
        <f t="shared" si="0"/>
        <v>2.76</v>
      </c>
      <c r="E10" s="222">
        <v>2.76</v>
      </c>
      <c r="F10" s="222"/>
      <c r="G10" s="222"/>
      <c r="H10" s="222"/>
      <c r="I10" s="222"/>
      <c r="J10" s="222"/>
      <c r="K10" s="222"/>
      <c r="L10" s="222"/>
    </row>
    <row r="11" ht="22.5" customHeight="1" spans="1:12">
      <c r="A11" s="223"/>
      <c r="B11" s="222"/>
      <c r="C11" s="221" t="s">
        <v>25</v>
      </c>
      <c r="D11" s="179">
        <f t="shared" si="0"/>
        <v>1365.12</v>
      </c>
      <c r="E11" s="222">
        <v>1365.12</v>
      </c>
      <c r="F11" s="222"/>
      <c r="G11" s="222"/>
      <c r="H11" s="222"/>
      <c r="I11" s="222"/>
      <c r="J11" s="222"/>
      <c r="K11" s="222"/>
      <c r="L11" s="222"/>
    </row>
    <row r="12" ht="22.5" customHeight="1" spans="1:12">
      <c r="A12" s="221" t="s">
        <v>26</v>
      </c>
      <c r="B12" s="222">
        <f>SUM(B7:B10)</f>
        <v>1555.45</v>
      </c>
      <c r="C12" s="221" t="s">
        <v>27</v>
      </c>
      <c r="D12" s="179">
        <f t="shared" si="0"/>
        <v>1555.45</v>
      </c>
      <c r="E12" s="222">
        <v>1555.45</v>
      </c>
      <c r="F12" s="222"/>
      <c r="G12" s="222"/>
      <c r="H12" s="222"/>
      <c r="I12" s="222"/>
      <c r="J12" s="222"/>
      <c r="K12" s="222"/>
      <c r="L12" s="222"/>
    </row>
    <row r="13" ht="22.5" customHeight="1" spans="1:12">
      <c r="A13" s="221" t="s">
        <v>28</v>
      </c>
      <c r="B13" s="222"/>
      <c r="C13" s="224"/>
      <c r="D13" s="179">
        <f t="shared" si="0"/>
        <v>0</v>
      </c>
      <c r="E13" s="222"/>
      <c r="F13" s="222"/>
      <c r="G13" s="222"/>
      <c r="H13" s="222"/>
      <c r="I13" s="222"/>
      <c r="J13" s="222"/>
      <c r="K13" s="222"/>
      <c r="L13" s="222"/>
    </row>
    <row r="14" ht="22.5" customHeight="1" spans="1:12">
      <c r="A14" s="225" t="s">
        <v>29</v>
      </c>
      <c r="B14" s="222"/>
      <c r="C14" s="224"/>
      <c r="D14" s="179">
        <f t="shared" si="0"/>
        <v>0</v>
      </c>
      <c r="E14" s="222"/>
      <c r="F14" s="222"/>
      <c r="G14" s="222"/>
      <c r="H14" s="222"/>
      <c r="I14" s="222"/>
      <c r="J14" s="222"/>
      <c r="K14" s="222"/>
      <c r="L14" s="222"/>
    </row>
    <row r="15" ht="22.5" customHeight="1" spans="1:12">
      <c r="A15" s="225" t="s">
        <v>14</v>
      </c>
      <c r="B15" s="222"/>
      <c r="C15" s="224"/>
      <c r="D15" s="179">
        <f t="shared" si="0"/>
        <v>0</v>
      </c>
      <c r="E15" s="222"/>
      <c r="F15" s="222"/>
      <c r="G15" s="222"/>
      <c r="H15" s="222"/>
      <c r="I15" s="222"/>
      <c r="J15" s="222"/>
      <c r="K15" s="222"/>
      <c r="L15" s="222"/>
    </row>
    <row r="16" ht="27.75" customHeight="1" spans="1:12">
      <c r="A16" s="225" t="s">
        <v>15</v>
      </c>
      <c r="B16" s="222"/>
      <c r="C16" s="226"/>
      <c r="D16" s="179">
        <f t="shared" si="0"/>
        <v>0</v>
      </c>
      <c r="E16" s="222"/>
      <c r="F16" s="222"/>
      <c r="G16" s="222"/>
      <c r="H16" s="222"/>
      <c r="I16" s="222"/>
      <c r="J16" s="222"/>
      <c r="K16" s="222"/>
      <c r="L16" s="222"/>
    </row>
    <row r="17" ht="27.75" customHeight="1" spans="1:12">
      <c r="A17" s="225" t="s">
        <v>16</v>
      </c>
      <c r="B17" s="227"/>
      <c r="C17" s="226"/>
      <c r="D17" s="179">
        <f t="shared" si="0"/>
        <v>0</v>
      </c>
      <c r="E17" s="222"/>
      <c r="F17" s="222"/>
      <c r="G17" s="222"/>
      <c r="H17" s="222"/>
      <c r="I17" s="222"/>
      <c r="J17" s="222"/>
      <c r="K17" s="222"/>
      <c r="L17" s="222"/>
    </row>
    <row r="18" ht="20.25" customHeight="1" spans="1:12">
      <c r="A18" s="228" t="s">
        <v>30</v>
      </c>
      <c r="B18" s="229">
        <f>SUM(B12,B13)</f>
        <v>1555.45</v>
      </c>
      <c r="C18" s="228" t="s">
        <v>31</v>
      </c>
      <c r="D18" s="179">
        <f t="shared" si="0"/>
        <v>1555.45</v>
      </c>
      <c r="E18" s="230">
        <v>1555.45</v>
      </c>
      <c r="F18" s="230"/>
      <c r="G18" s="230"/>
      <c r="H18" s="230"/>
      <c r="I18" s="230"/>
      <c r="J18" s="230"/>
      <c r="K18" s="230"/>
      <c r="L18" s="230"/>
    </row>
    <row r="19" ht="20.25" customHeight="1" spans="1:12">
      <c r="A19" s="187"/>
      <c r="B19" s="187"/>
      <c r="C19" s="187"/>
      <c r="D19" s="188"/>
      <c r="E19" s="188"/>
      <c r="F19" s="188"/>
      <c r="G19" s="188"/>
      <c r="H19" s="188"/>
      <c r="I19" s="188"/>
      <c r="J19" s="188"/>
      <c r="K19" s="188"/>
      <c r="L19" s="18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F7" sqref="F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380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/>
      <c r="M1" s="4"/>
    </row>
    <row r="2" ht="15.75" customHeight="1" spans="1:13">
      <c r="A2" s="36" t="s">
        <v>1</v>
      </c>
      <c r="B2" s="36"/>
      <c r="C2" s="36"/>
      <c r="D2" s="36"/>
      <c r="E2" s="37"/>
      <c r="F2" s="37"/>
      <c r="G2" s="38"/>
      <c r="H2" s="38"/>
      <c r="I2" s="38"/>
      <c r="J2" s="46" t="s">
        <v>2</v>
      </c>
      <c r="K2" s="46"/>
      <c r="L2" s="37"/>
      <c r="M2" s="4"/>
    </row>
    <row r="3" ht="16.5" customHeight="1" spans="1:13">
      <c r="A3" s="39" t="s">
        <v>53</v>
      </c>
      <c r="B3" s="39"/>
      <c r="C3" s="39"/>
      <c r="D3" s="39" t="s">
        <v>381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23" customHeight="1" spans="1:13">
      <c r="A6" s="41" t="s">
        <v>382</v>
      </c>
      <c r="B6" s="41" t="s">
        <v>382</v>
      </c>
      <c r="C6" s="41" t="s">
        <v>382</v>
      </c>
      <c r="D6" s="41" t="s">
        <v>382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10"/>
    </row>
    <row r="7" ht="27" customHeight="1" spans="1:13">
      <c r="A7" s="41"/>
      <c r="B7" s="43"/>
      <c r="C7" s="41"/>
      <c r="D7" s="44"/>
      <c r="E7" s="42"/>
      <c r="F7" s="42"/>
      <c r="G7" s="42"/>
      <c r="H7" s="42"/>
      <c r="I7" s="42"/>
      <c r="J7" s="42"/>
      <c r="K7" s="42"/>
      <c r="L7" s="42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7" sqref="A2:C2 C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9" t="s">
        <v>383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ht="13.5" customHeight="1" spans="1:5">
      <c r="A3" s="26" t="s">
        <v>53</v>
      </c>
      <c r="B3" s="26"/>
      <c r="C3" s="27" t="s">
        <v>54</v>
      </c>
      <c r="D3" s="27" t="s">
        <v>384</v>
      </c>
      <c r="E3" s="10"/>
    </row>
    <row r="4" ht="18.75" customHeight="1" spans="1:5">
      <c r="A4" s="26" t="s">
        <v>58</v>
      </c>
      <c r="B4" s="26" t="s">
        <v>59</v>
      </c>
      <c r="C4" s="27"/>
      <c r="D4" s="27"/>
      <c r="E4" s="10"/>
    </row>
    <row r="5" ht="15.75" customHeight="1" spans="1:5">
      <c r="A5" s="28">
        <v>302</v>
      </c>
      <c r="B5" s="29" t="s">
        <v>69</v>
      </c>
      <c r="C5" s="30" t="s">
        <v>285</v>
      </c>
      <c r="D5" s="31">
        <v>8.43</v>
      </c>
      <c r="E5" s="10"/>
    </row>
    <row r="6" ht="15.75" customHeight="1" spans="1:5">
      <c r="A6" s="28">
        <v>302</v>
      </c>
      <c r="B6" s="29" t="s">
        <v>68</v>
      </c>
      <c r="C6" s="30" t="s">
        <v>287</v>
      </c>
      <c r="D6" s="31"/>
      <c r="E6" s="10"/>
    </row>
    <row r="7" ht="15.75" customHeight="1" spans="1:5">
      <c r="A7" s="28">
        <v>302</v>
      </c>
      <c r="B7" s="29" t="s">
        <v>72</v>
      </c>
      <c r="C7" s="30" t="s">
        <v>293</v>
      </c>
      <c r="D7" s="31"/>
      <c r="E7" s="10"/>
    </row>
    <row r="8" ht="19.5" customHeight="1" spans="1:5">
      <c r="A8" s="28">
        <v>302</v>
      </c>
      <c r="B8" s="29" t="s">
        <v>153</v>
      </c>
      <c r="C8" s="30" t="s">
        <v>295</v>
      </c>
      <c r="D8" s="31"/>
      <c r="E8" s="10"/>
    </row>
    <row r="9" ht="15.75" customHeight="1" spans="1:5">
      <c r="A9" s="28">
        <v>302</v>
      </c>
      <c r="B9" s="29" t="s">
        <v>87</v>
      </c>
      <c r="C9" s="30" t="s">
        <v>297</v>
      </c>
      <c r="D9" s="31"/>
      <c r="E9" s="10"/>
    </row>
    <row r="10" ht="15.75" customHeight="1" spans="1:5">
      <c r="A10" s="28">
        <v>302</v>
      </c>
      <c r="B10" s="29" t="s">
        <v>74</v>
      </c>
      <c r="C10" s="30" t="s">
        <v>299</v>
      </c>
      <c r="D10" s="31"/>
      <c r="E10" s="10"/>
    </row>
    <row r="11" ht="15.75" customHeight="1" spans="1:5">
      <c r="A11" s="28">
        <v>302</v>
      </c>
      <c r="B11" s="29" t="s">
        <v>144</v>
      </c>
      <c r="C11" s="30" t="s">
        <v>301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303</v>
      </c>
      <c r="D12" s="31">
        <v>2</v>
      </c>
      <c r="E12" s="10"/>
    </row>
    <row r="13" ht="15.75" customHeight="1" spans="1:5">
      <c r="A13" s="28">
        <v>302</v>
      </c>
      <c r="B13" s="28">
        <v>12</v>
      </c>
      <c r="C13" s="30" t="s">
        <v>315</v>
      </c>
      <c r="D13" s="31"/>
      <c r="E13" s="10"/>
    </row>
    <row r="14" ht="15.75" customHeight="1" spans="1:5">
      <c r="A14" s="28">
        <v>302</v>
      </c>
      <c r="B14" s="28">
        <v>13</v>
      </c>
      <c r="C14" s="30" t="s">
        <v>307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311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317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319</v>
      </c>
      <c r="D17" s="31"/>
      <c r="E17" s="10"/>
    </row>
    <row r="18" ht="15.75" customHeight="1" spans="1:5">
      <c r="A18" s="28">
        <v>310</v>
      </c>
      <c r="B18" s="29" t="s">
        <v>68</v>
      </c>
      <c r="C18" s="30" t="s">
        <v>385</v>
      </c>
      <c r="D18" s="31"/>
      <c r="E18" s="10"/>
    </row>
    <row r="19" ht="15.75" customHeight="1" spans="1:5">
      <c r="A19" s="28">
        <v>302</v>
      </c>
      <c r="B19" s="28">
        <v>29</v>
      </c>
      <c r="C19" s="30" t="s">
        <v>329</v>
      </c>
      <c r="D19" s="31"/>
      <c r="E19" s="10"/>
    </row>
    <row r="20" ht="15.75" customHeight="1" spans="1:5">
      <c r="A20" s="28">
        <v>302</v>
      </c>
      <c r="B20" s="28">
        <v>31</v>
      </c>
      <c r="C20" s="30" t="s">
        <v>330</v>
      </c>
      <c r="D20" s="31"/>
      <c r="E20" s="10"/>
    </row>
    <row r="21" ht="15.75" customHeight="1" spans="1:5">
      <c r="A21" s="28">
        <v>302</v>
      </c>
      <c r="B21" s="28">
        <v>99</v>
      </c>
      <c r="C21" s="30" t="s">
        <v>333</v>
      </c>
      <c r="D21" s="31">
        <v>10.84</v>
      </c>
      <c r="E21" s="10"/>
    </row>
    <row r="22" ht="14.25" customHeight="1" spans="1:5">
      <c r="A22" s="29"/>
      <c r="B22" s="29"/>
      <c r="C22" s="32"/>
      <c r="D22" s="31"/>
      <c r="E22" s="10"/>
    </row>
    <row r="23" ht="14.25" customHeight="1" spans="1:5">
      <c r="A23" s="29"/>
      <c r="B23" s="29"/>
      <c r="C23" s="32"/>
      <c r="D23" s="31"/>
      <c r="E23" s="10"/>
    </row>
    <row r="24" ht="14.25" customHeight="1" spans="1:5">
      <c r="A24" s="29"/>
      <c r="B24" s="29"/>
      <c r="C24" s="9" t="s">
        <v>386</v>
      </c>
      <c r="D24" s="31">
        <f>SUM(D5:D21)</f>
        <v>21.27</v>
      </c>
      <c r="E24" s="10"/>
    </row>
    <row r="25" ht="7.5" customHeight="1" spans="1:5">
      <c r="A25" s="33"/>
      <c r="B25" s="33"/>
      <c r="C25" s="33"/>
      <c r="D25" s="33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C3" sqref="C3:C4"/>
    </sheetView>
  </sheetViews>
  <sheetFormatPr defaultColWidth="9" defaultRowHeight="14.4" outlineLevelCol="7"/>
  <cols>
    <col min="1" max="1" width="10" customWidth="1"/>
    <col min="2" max="2" width="20.7777777777778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387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6"/>
      <c r="D2" s="6"/>
      <c r="E2" s="6"/>
      <c r="F2" s="6"/>
      <c r="G2" s="6" t="s">
        <v>2</v>
      </c>
      <c r="H2" s="4"/>
    </row>
    <row r="3" ht="23.25" customHeight="1" spans="1:8">
      <c r="A3" s="7" t="s">
        <v>373</v>
      </c>
      <c r="B3" s="7" t="s">
        <v>374</v>
      </c>
      <c r="C3" s="7" t="s">
        <v>388</v>
      </c>
      <c r="D3" s="7" t="s">
        <v>389</v>
      </c>
      <c r="E3" s="8"/>
      <c r="F3" s="7" t="s">
        <v>390</v>
      </c>
      <c r="G3" s="9" t="s">
        <v>375</v>
      </c>
      <c r="H3" s="10"/>
    </row>
    <row r="4" ht="30" customHeight="1" spans="1:8">
      <c r="A4" s="8"/>
      <c r="B4" s="8"/>
      <c r="C4" s="8"/>
      <c r="D4" s="7" t="s">
        <v>391</v>
      </c>
      <c r="E4" s="7" t="s">
        <v>392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301001</v>
      </c>
      <c r="B7" s="15" t="s">
        <v>379</v>
      </c>
      <c r="C7" s="11" t="s">
        <v>382</v>
      </c>
      <c r="D7" s="11" t="s">
        <v>382</v>
      </c>
      <c r="E7" s="11" t="s">
        <v>382</v>
      </c>
      <c r="F7" s="11" t="s">
        <v>382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B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E8" sqref="E8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10"/>
      <c r="C1" s="211"/>
      <c r="D1" s="4"/>
    </row>
    <row r="2" ht="36" customHeight="1" spans="1:4">
      <c r="A2" s="212" t="s">
        <v>1</v>
      </c>
      <c r="B2" s="213"/>
      <c r="C2" s="214" t="s">
        <v>2</v>
      </c>
      <c r="D2" s="4"/>
    </row>
    <row r="3" ht="24.75" customHeight="1" spans="1:4">
      <c r="A3" s="27" t="s">
        <v>33</v>
      </c>
      <c r="B3" s="27"/>
      <c r="C3" s="27" t="s">
        <v>34</v>
      </c>
      <c r="D3" s="10"/>
    </row>
    <row r="4" ht="20.25" customHeight="1" spans="1:4">
      <c r="A4" s="27" t="s">
        <v>35</v>
      </c>
      <c r="B4" s="27"/>
      <c r="C4" s="78">
        <f>SUM(C5,C16)</f>
        <v>1555.45</v>
      </c>
      <c r="D4" s="10"/>
    </row>
    <row r="5" ht="20.25" customHeight="1" spans="1:4">
      <c r="A5" s="71" t="s">
        <v>36</v>
      </c>
      <c r="B5" s="215"/>
      <c r="C5" s="78">
        <f>C6+C10+C14+C15</f>
        <v>1555.45</v>
      </c>
      <c r="D5" s="10"/>
    </row>
    <row r="6" ht="20.25" customHeight="1" spans="1:4">
      <c r="A6" s="216" t="s">
        <v>37</v>
      </c>
      <c r="B6" s="78"/>
      <c r="C6" s="78">
        <f>SUM(C7:C9)</f>
        <v>1555.45</v>
      </c>
      <c r="D6" s="10"/>
    </row>
    <row r="7" ht="39" customHeight="1" spans="1:4">
      <c r="A7" s="217" t="s">
        <v>38</v>
      </c>
      <c r="B7" s="78"/>
      <c r="C7" s="78">
        <v>1555.45</v>
      </c>
      <c r="D7" s="10"/>
    </row>
    <row r="8" ht="37.5" customHeight="1" spans="1:4">
      <c r="A8" s="217" t="s">
        <v>39</v>
      </c>
      <c r="B8" s="78"/>
      <c r="C8" s="78"/>
      <c r="D8" s="10"/>
    </row>
    <row r="9" ht="36" customHeight="1" spans="1:4">
      <c r="A9" s="217" t="s">
        <v>40</v>
      </c>
      <c r="B9" s="78"/>
      <c r="C9" s="78"/>
      <c r="D9" s="10"/>
    </row>
    <row r="10" ht="20.25" customHeight="1" spans="1:4">
      <c r="A10" s="216" t="s">
        <v>41</v>
      </c>
      <c r="B10" s="71"/>
      <c r="C10" s="78">
        <f>SUM(C11:C13)</f>
        <v>0</v>
      </c>
      <c r="D10" s="10"/>
    </row>
    <row r="11" ht="26.25" customHeight="1" spans="1:4">
      <c r="A11" s="217" t="s">
        <v>42</v>
      </c>
      <c r="B11" s="71"/>
      <c r="C11" s="78"/>
      <c r="D11" s="10"/>
    </row>
    <row r="12" ht="31.5" customHeight="1" spans="1:4">
      <c r="A12" s="217" t="s">
        <v>43</v>
      </c>
      <c r="B12" s="78"/>
      <c r="C12" s="78"/>
      <c r="D12" s="10"/>
    </row>
    <row r="13" ht="30" customHeight="1" spans="1:4">
      <c r="A13" s="217" t="s">
        <v>44</v>
      </c>
      <c r="B13" s="78"/>
      <c r="C13" s="78"/>
      <c r="D13" s="10"/>
    </row>
    <row r="14" ht="28.5" customHeight="1" spans="1:4">
      <c r="A14" s="216" t="s">
        <v>45</v>
      </c>
      <c r="B14" s="78"/>
      <c r="C14" s="78"/>
      <c r="D14" s="10"/>
    </row>
    <row r="15" ht="26.25" customHeight="1" spans="1:4">
      <c r="A15" s="216" t="s">
        <v>46</v>
      </c>
      <c r="B15" s="78"/>
      <c r="C15" s="78"/>
      <c r="D15" s="10"/>
    </row>
    <row r="16" ht="26.25" customHeight="1" spans="1:4">
      <c r="A16" s="71" t="s">
        <v>47</v>
      </c>
      <c r="B16" s="78"/>
      <c r="C16" s="78">
        <f>SUM(C17:C20)</f>
        <v>0</v>
      </c>
      <c r="D16" s="10"/>
    </row>
    <row r="17" ht="20.25" customHeight="1" spans="1:4">
      <c r="A17" s="216" t="s">
        <v>48</v>
      </c>
      <c r="B17" s="78"/>
      <c r="C17" s="78"/>
      <c r="D17" s="10"/>
    </row>
    <row r="18" ht="20.25" customHeight="1" spans="1:4">
      <c r="A18" s="216" t="s">
        <v>49</v>
      </c>
      <c r="B18" s="215"/>
      <c r="C18" s="78"/>
      <c r="D18" s="10"/>
    </row>
    <row r="19" ht="20.25" customHeight="1" spans="1:4">
      <c r="A19" s="216" t="s">
        <v>50</v>
      </c>
      <c r="B19" s="215"/>
      <c r="C19" s="78"/>
      <c r="D19" s="10"/>
    </row>
    <row r="20" ht="20.25" customHeight="1" spans="1:4">
      <c r="A20" s="216" t="s">
        <v>51</v>
      </c>
      <c r="B20" s="215"/>
      <c r="C20" s="78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showGridLines="0" workbookViewId="0">
      <selection activeCell="E4" sqref="E4:E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9"/>
      <c r="B1" s="189"/>
      <c r="C1" s="189"/>
      <c r="D1" s="189"/>
      <c r="E1" s="190"/>
      <c r="F1" s="189"/>
      <c r="G1" s="189"/>
      <c r="H1" s="189"/>
      <c r="I1" s="189"/>
      <c r="J1" s="193"/>
      <c r="K1" s="190"/>
      <c r="L1" s="190"/>
      <c r="M1" s="193"/>
      <c r="N1" s="204"/>
    </row>
    <row r="2" ht="21.75" customHeight="1" spans="1:14">
      <c r="A2" s="191"/>
      <c r="B2" s="191" t="s">
        <v>52</v>
      </c>
      <c r="C2" s="192"/>
      <c r="D2" s="192"/>
      <c r="E2" s="192"/>
      <c r="F2" s="192"/>
      <c r="G2" s="192"/>
      <c r="H2" s="192"/>
      <c r="I2" s="192"/>
      <c r="J2" s="192"/>
      <c r="K2" s="192"/>
      <c r="L2" s="205"/>
      <c r="M2" s="205"/>
      <c r="N2" s="205"/>
    </row>
    <row r="3" ht="25.5" customHeight="1" spans="1:14">
      <c r="A3" s="193"/>
      <c r="B3" s="194" t="s">
        <v>1</v>
      </c>
      <c r="C3" s="195"/>
      <c r="D3" s="195"/>
      <c r="E3" s="195"/>
      <c r="F3" s="196"/>
      <c r="G3" s="196"/>
      <c r="H3" s="196"/>
      <c r="I3" s="196"/>
      <c r="J3" s="196"/>
      <c r="K3" s="206" t="s">
        <v>2</v>
      </c>
      <c r="L3" s="207"/>
      <c r="M3" s="207"/>
      <c r="N3" s="205"/>
    </row>
    <row r="4" ht="33.75" customHeight="1" spans="1:14">
      <c r="A4" s="197"/>
      <c r="B4" s="65" t="s">
        <v>53</v>
      </c>
      <c r="C4" s="198"/>
      <c r="D4" s="198"/>
      <c r="E4" s="65" t="s">
        <v>54</v>
      </c>
      <c r="F4" s="65" t="s">
        <v>55</v>
      </c>
      <c r="G4" s="199" t="s">
        <v>56</v>
      </c>
      <c r="H4" s="200"/>
      <c r="I4" s="208"/>
      <c r="J4" s="199" t="s">
        <v>57</v>
      </c>
      <c r="K4" s="200"/>
      <c r="L4" s="200"/>
      <c r="M4" s="208"/>
      <c r="N4" s="209"/>
    </row>
    <row r="5" ht="39.75" customHeight="1" spans="1:14">
      <c r="A5" s="197"/>
      <c r="B5" s="65" t="s">
        <v>58</v>
      </c>
      <c r="C5" s="65" t="s">
        <v>59</v>
      </c>
      <c r="D5" s="65" t="s">
        <v>60</v>
      </c>
      <c r="E5" s="198"/>
      <c r="F5" s="198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09"/>
    </row>
    <row r="6" ht="20.25" customHeight="1" spans="1:14">
      <c r="A6" s="197"/>
      <c r="B6" s="65"/>
      <c r="C6" s="65"/>
      <c r="D6" s="65"/>
      <c r="E6" s="65"/>
      <c r="F6" s="201">
        <v>1</v>
      </c>
      <c r="G6" s="201">
        <v>2</v>
      </c>
      <c r="H6" s="201">
        <v>3</v>
      </c>
      <c r="I6" s="201">
        <v>4</v>
      </c>
      <c r="J6" s="201">
        <v>5</v>
      </c>
      <c r="K6" s="201">
        <v>6</v>
      </c>
      <c r="L6" s="201">
        <v>7</v>
      </c>
      <c r="M6" s="201">
        <v>8</v>
      </c>
      <c r="N6" s="209"/>
    </row>
    <row r="7" ht="21.75" customHeight="1" spans="1:14">
      <c r="A7" s="197"/>
      <c r="B7" s="199" t="s">
        <v>8</v>
      </c>
      <c r="C7" s="202"/>
      <c r="D7" s="202"/>
      <c r="E7" s="203"/>
      <c r="F7" s="198">
        <f>G7+H7+I7+J7+K7+L7+M7</f>
        <v>1555.45</v>
      </c>
      <c r="G7" s="198">
        <f>G8+G9+G10+G11+G12+G13+G14</f>
        <v>166.3</v>
      </c>
      <c r="H7" s="198">
        <f>H8+H9+H10+H11+H12+H13+H14</f>
        <v>21.27</v>
      </c>
      <c r="I7" s="198">
        <f>I8+I9+I10+I11+I12+I13+I14</f>
        <v>2.76</v>
      </c>
      <c r="J7" s="198">
        <f>J8+J9+J10+J11+J12+J13+J14+J15+J16+J17+J18+J19+J20+J21+J22</f>
        <v>38</v>
      </c>
      <c r="K7" s="198">
        <f>K8+K9+K10+K11+K12+K13+K14+K15+K16+K17+K18+K19+K20+K21+K22</f>
        <v>1327.12</v>
      </c>
      <c r="L7" s="198">
        <f>L8+L9+L10+L11+L12+L13+L14+L15+L16+L17+L18+L19+L20+L21+L22</f>
        <v>0</v>
      </c>
      <c r="M7" s="198">
        <f>M8+M9+M10+M11+M12+M13+M14+M15+M16+M17+M18+M19+M20+M21+M22</f>
        <v>0</v>
      </c>
      <c r="N7" s="209"/>
    </row>
    <row r="8" ht="21.75" customHeight="1" spans="1:14">
      <c r="A8" s="197"/>
      <c r="B8" s="65">
        <v>208</v>
      </c>
      <c r="C8" s="65" t="s">
        <v>68</v>
      </c>
      <c r="D8" s="65" t="s">
        <v>69</v>
      </c>
      <c r="E8" s="65" t="s">
        <v>70</v>
      </c>
      <c r="F8" s="65">
        <v>129.12</v>
      </c>
      <c r="G8" s="65">
        <v>126.61</v>
      </c>
      <c r="H8" s="65">
        <v>0.4</v>
      </c>
      <c r="I8" s="65">
        <v>2.11</v>
      </c>
      <c r="J8" s="65"/>
      <c r="K8" s="65"/>
      <c r="L8" s="65"/>
      <c r="M8" s="65"/>
      <c r="N8" s="209"/>
    </row>
    <row r="9" ht="21.75" customHeight="1" spans="1:14">
      <c r="A9" s="197"/>
      <c r="B9" s="65">
        <v>208</v>
      </c>
      <c r="C9" s="65" t="s">
        <v>68</v>
      </c>
      <c r="D9" s="65">
        <v>99</v>
      </c>
      <c r="E9" s="65" t="s">
        <v>71</v>
      </c>
      <c r="F9" s="65">
        <v>50.87</v>
      </c>
      <c r="G9" s="65"/>
      <c r="H9" s="65">
        <v>20.87</v>
      </c>
      <c r="I9" s="65"/>
      <c r="J9" s="65">
        <v>30</v>
      </c>
      <c r="K9" s="65"/>
      <c r="L9" s="65"/>
      <c r="M9" s="65"/>
      <c r="N9" s="209"/>
    </row>
    <row r="10" ht="21.75" customHeight="1" spans="1:14">
      <c r="A10" s="197"/>
      <c r="B10" s="65">
        <v>208</v>
      </c>
      <c r="C10" s="65" t="s">
        <v>72</v>
      </c>
      <c r="D10" s="65" t="s">
        <v>72</v>
      </c>
      <c r="E10" s="65" t="s">
        <v>73</v>
      </c>
      <c r="F10" s="65">
        <v>17.12</v>
      </c>
      <c r="G10" s="65">
        <v>17.12</v>
      </c>
      <c r="H10" s="65"/>
      <c r="I10" s="65"/>
      <c r="J10" s="65"/>
      <c r="K10" s="65"/>
      <c r="L10" s="65"/>
      <c r="M10" s="65"/>
      <c r="N10" s="209"/>
    </row>
    <row r="11" ht="21.75" customHeight="1" spans="1:14">
      <c r="A11" s="197"/>
      <c r="B11" s="65">
        <v>208</v>
      </c>
      <c r="C11" s="65" t="s">
        <v>74</v>
      </c>
      <c r="D11" s="65" t="s">
        <v>69</v>
      </c>
      <c r="E11" s="65" t="s">
        <v>75</v>
      </c>
      <c r="F11" s="65">
        <v>0.65</v>
      </c>
      <c r="G11" s="65"/>
      <c r="H11" s="65"/>
      <c r="I11" s="65">
        <v>0.65</v>
      </c>
      <c r="J11" s="65"/>
      <c r="K11" s="65"/>
      <c r="L11" s="65"/>
      <c r="M11" s="65"/>
      <c r="N11" s="209"/>
    </row>
    <row r="12" ht="21.75" customHeight="1" spans="1:14">
      <c r="A12" s="197"/>
      <c r="B12" s="65">
        <v>208</v>
      </c>
      <c r="C12" s="65" t="s">
        <v>76</v>
      </c>
      <c r="D12" s="65" t="s">
        <v>69</v>
      </c>
      <c r="E12" s="65" t="s">
        <v>77</v>
      </c>
      <c r="F12" s="65">
        <v>0.98</v>
      </c>
      <c r="G12" s="65">
        <v>0.98</v>
      </c>
      <c r="H12" s="65"/>
      <c r="I12" s="65"/>
      <c r="J12" s="65"/>
      <c r="K12" s="65"/>
      <c r="L12" s="65"/>
      <c r="M12" s="65"/>
      <c r="N12" s="209"/>
    </row>
    <row r="13" ht="27" customHeight="1" spans="1:14">
      <c r="A13" s="197"/>
      <c r="B13" s="65">
        <v>210</v>
      </c>
      <c r="C13" s="65" t="s">
        <v>78</v>
      </c>
      <c r="D13" s="65" t="s">
        <v>69</v>
      </c>
      <c r="E13" s="65" t="s">
        <v>79</v>
      </c>
      <c r="F13" s="65">
        <v>7.2</v>
      </c>
      <c r="G13" s="65">
        <v>7.2</v>
      </c>
      <c r="H13" s="65"/>
      <c r="I13" s="65"/>
      <c r="J13" s="65"/>
      <c r="K13" s="65"/>
      <c r="L13" s="65"/>
      <c r="M13" s="65"/>
      <c r="N13" s="209"/>
    </row>
    <row r="14" ht="27" customHeight="1" spans="1:14">
      <c r="A14" s="197"/>
      <c r="B14" s="65">
        <v>221</v>
      </c>
      <c r="C14" s="65" t="s">
        <v>68</v>
      </c>
      <c r="D14" s="65" t="s">
        <v>69</v>
      </c>
      <c r="E14" s="65" t="s">
        <v>80</v>
      </c>
      <c r="F14" s="65">
        <v>14.39</v>
      </c>
      <c r="G14" s="65">
        <v>14.39</v>
      </c>
      <c r="H14" s="65"/>
      <c r="I14" s="65"/>
      <c r="J14" s="65"/>
      <c r="K14" s="65"/>
      <c r="L14" s="65"/>
      <c r="M14" s="65"/>
      <c r="N14" s="209"/>
    </row>
    <row r="15" ht="27" customHeight="1" spans="1:14">
      <c r="A15" s="197"/>
      <c r="B15" s="65">
        <v>208</v>
      </c>
      <c r="C15" s="65" t="s">
        <v>68</v>
      </c>
      <c r="D15" s="65" t="s">
        <v>74</v>
      </c>
      <c r="E15" s="65" t="s">
        <v>81</v>
      </c>
      <c r="F15" s="65">
        <f>G15+H15+I15+J15+K15+L15+M15</f>
        <v>450</v>
      </c>
      <c r="G15" s="65"/>
      <c r="H15" s="65"/>
      <c r="I15" s="65"/>
      <c r="J15" s="65"/>
      <c r="K15" s="65">
        <v>450</v>
      </c>
      <c r="L15" s="65"/>
      <c r="M15" s="65"/>
      <c r="N15" s="209"/>
    </row>
    <row r="16" ht="27" customHeight="1" spans="1:14">
      <c r="A16" s="197"/>
      <c r="B16" s="65">
        <v>208</v>
      </c>
      <c r="C16" s="65" t="s">
        <v>82</v>
      </c>
      <c r="D16" s="65" t="s">
        <v>68</v>
      </c>
      <c r="E16" s="65" t="s">
        <v>83</v>
      </c>
      <c r="F16" s="65">
        <f t="shared" ref="F16:F25" si="0">G16+H16+I16+J16+K16+L16+M16</f>
        <v>223</v>
      </c>
      <c r="G16" s="65"/>
      <c r="H16" s="65"/>
      <c r="I16" s="65"/>
      <c r="J16" s="65"/>
      <c r="K16" s="65">
        <v>223</v>
      </c>
      <c r="L16" s="65"/>
      <c r="M16" s="65"/>
      <c r="N16" s="209"/>
    </row>
    <row r="17" ht="21.75" customHeight="1" spans="1:14">
      <c r="A17" s="197"/>
      <c r="B17" s="65">
        <v>208</v>
      </c>
      <c r="C17" s="65">
        <v>10</v>
      </c>
      <c r="D17" s="65" t="s">
        <v>84</v>
      </c>
      <c r="E17" s="65" t="s">
        <v>85</v>
      </c>
      <c r="F17" s="65">
        <f t="shared" si="0"/>
        <v>12</v>
      </c>
      <c r="G17" s="65"/>
      <c r="H17" s="65"/>
      <c r="I17" s="65"/>
      <c r="J17" s="65"/>
      <c r="K17" s="65">
        <v>12</v>
      </c>
      <c r="L17" s="65"/>
      <c r="M17" s="65"/>
      <c r="N17" s="209"/>
    </row>
    <row r="18" ht="21.75" customHeight="1" spans="1:14">
      <c r="A18" s="197"/>
      <c r="B18" s="65">
        <v>208</v>
      </c>
      <c r="C18" s="65" t="s">
        <v>82</v>
      </c>
      <c r="D18" s="65" t="s">
        <v>76</v>
      </c>
      <c r="E18" s="65" t="s">
        <v>86</v>
      </c>
      <c r="F18" s="65">
        <f t="shared" si="0"/>
        <v>13</v>
      </c>
      <c r="G18" s="65"/>
      <c r="H18" s="65"/>
      <c r="I18" s="65"/>
      <c r="J18" s="65">
        <v>8</v>
      </c>
      <c r="K18" s="65">
        <v>5</v>
      </c>
      <c r="L18" s="65"/>
      <c r="M18" s="65"/>
      <c r="N18" s="209"/>
    </row>
    <row r="19" ht="21.75" customHeight="1" spans="1:14">
      <c r="A19" s="197"/>
      <c r="B19" s="65">
        <v>208</v>
      </c>
      <c r="C19" s="65" t="s">
        <v>78</v>
      </c>
      <c r="D19" s="65" t="s">
        <v>87</v>
      </c>
      <c r="E19" s="65" t="s">
        <v>88</v>
      </c>
      <c r="F19" s="65">
        <f t="shared" si="0"/>
        <v>100</v>
      </c>
      <c r="G19" s="65"/>
      <c r="H19" s="65"/>
      <c r="I19" s="65"/>
      <c r="J19" s="65"/>
      <c r="K19" s="65">
        <v>100</v>
      </c>
      <c r="L19" s="65"/>
      <c r="M19" s="65"/>
      <c r="N19" s="209"/>
    </row>
    <row r="20" ht="21.75" customHeight="1" spans="1:14">
      <c r="A20" s="197"/>
      <c r="B20" s="65">
        <v>208</v>
      </c>
      <c r="C20" s="65" t="s">
        <v>89</v>
      </c>
      <c r="D20" s="65" t="s">
        <v>69</v>
      </c>
      <c r="E20" s="65" t="s">
        <v>90</v>
      </c>
      <c r="F20" s="65">
        <f t="shared" si="0"/>
        <v>9.5</v>
      </c>
      <c r="G20" s="65"/>
      <c r="H20" s="65"/>
      <c r="I20" s="65"/>
      <c r="J20" s="65"/>
      <c r="K20" s="65">
        <v>9.5</v>
      </c>
      <c r="L20" s="65"/>
      <c r="M20" s="65"/>
      <c r="N20" s="209"/>
    </row>
    <row r="21" ht="21.75" customHeight="1" spans="1:14">
      <c r="A21" s="197"/>
      <c r="B21" s="65">
        <v>208</v>
      </c>
      <c r="C21" s="65" t="s">
        <v>91</v>
      </c>
      <c r="D21" s="65" t="s">
        <v>68</v>
      </c>
      <c r="E21" s="65" t="s">
        <v>92</v>
      </c>
      <c r="F21" s="65">
        <f t="shared" si="0"/>
        <v>3</v>
      </c>
      <c r="G21" s="65"/>
      <c r="H21" s="65"/>
      <c r="I21" s="65"/>
      <c r="J21" s="65"/>
      <c r="K21" s="65">
        <v>3</v>
      </c>
      <c r="L21" s="65"/>
      <c r="M21" s="65"/>
      <c r="N21" s="209"/>
    </row>
    <row r="22" ht="27" customHeight="1" spans="1:14">
      <c r="A22" s="197"/>
      <c r="B22" s="65">
        <v>208</v>
      </c>
      <c r="C22" s="65" t="s">
        <v>76</v>
      </c>
      <c r="D22" s="65" t="s">
        <v>69</v>
      </c>
      <c r="E22" s="65" t="s">
        <v>93</v>
      </c>
      <c r="F22" s="65">
        <f t="shared" si="0"/>
        <v>524.62</v>
      </c>
      <c r="G22" s="65"/>
      <c r="H22" s="65"/>
      <c r="I22" s="65"/>
      <c r="J22" s="65"/>
      <c r="K22" s="65">
        <v>524.62</v>
      </c>
      <c r="L22" s="65"/>
      <c r="M22" s="65"/>
      <c r="N22" s="209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K23" sqref="K23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94</v>
      </c>
      <c r="B1" s="175"/>
      <c r="C1" s="175"/>
      <c r="D1" s="175"/>
      <c r="E1" s="175"/>
      <c r="F1" s="176"/>
    </row>
    <row r="2" ht="15" customHeight="1" spans="1:6">
      <c r="A2" s="37" t="s">
        <v>1</v>
      </c>
      <c r="B2" s="37"/>
      <c r="C2" s="37"/>
      <c r="D2" s="177"/>
      <c r="E2" s="177"/>
      <c r="F2" s="38" t="s">
        <v>2</v>
      </c>
    </row>
    <row r="3" ht="18" customHeight="1" spans="1:6">
      <c r="A3" s="39" t="s">
        <v>3</v>
      </c>
      <c r="B3" s="40"/>
      <c r="C3" s="39" t="s">
        <v>4</v>
      </c>
      <c r="D3" s="40"/>
      <c r="E3" s="40"/>
      <c r="F3" s="40"/>
    </row>
    <row r="4" ht="18" customHeight="1" spans="1:6">
      <c r="A4" s="39" t="s">
        <v>5</v>
      </c>
      <c r="B4" s="39" t="s">
        <v>7</v>
      </c>
      <c r="C4" s="39" t="s">
        <v>5</v>
      </c>
      <c r="D4" s="39" t="s">
        <v>7</v>
      </c>
      <c r="E4" s="40"/>
      <c r="F4" s="40"/>
    </row>
    <row r="5" ht="20.25" customHeight="1" spans="1:6">
      <c r="A5" s="40"/>
      <c r="B5" s="40"/>
      <c r="C5" s="40"/>
      <c r="D5" s="39" t="s">
        <v>8</v>
      </c>
      <c r="E5" s="178" t="s">
        <v>9</v>
      </c>
      <c r="F5" s="178" t="s">
        <v>10</v>
      </c>
    </row>
    <row r="6" ht="23.25" customHeight="1" spans="1:6">
      <c r="A6" s="40"/>
      <c r="B6" s="40"/>
      <c r="C6" s="40"/>
      <c r="D6" s="40"/>
      <c r="E6" s="178"/>
      <c r="F6" s="178"/>
    </row>
    <row r="7" ht="22.5" customHeight="1" spans="1:6">
      <c r="A7" s="178" t="s">
        <v>17</v>
      </c>
      <c r="B7" s="179">
        <v>1555.45</v>
      </c>
      <c r="C7" s="178" t="s">
        <v>95</v>
      </c>
      <c r="D7" s="179"/>
      <c r="E7" s="179"/>
      <c r="F7" s="179"/>
    </row>
    <row r="8" ht="22.5" customHeight="1" spans="1:6">
      <c r="A8" s="178" t="s">
        <v>19</v>
      </c>
      <c r="B8" s="179"/>
      <c r="C8" s="178" t="s">
        <v>96</v>
      </c>
      <c r="D8" s="179"/>
      <c r="E8" s="179"/>
      <c r="F8" s="179"/>
    </row>
    <row r="9" ht="22.5" customHeight="1" spans="1:6">
      <c r="A9" s="180"/>
      <c r="B9" s="179"/>
      <c r="C9" s="178" t="s">
        <v>97</v>
      </c>
      <c r="D9" s="179"/>
      <c r="E9" s="179"/>
      <c r="F9" s="179"/>
    </row>
    <row r="10" ht="22.5" customHeight="1" spans="1:6">
      <c r="A10" s="181"/>
      <c r="B10" s="179"/>
      <c r="C10" s="178" t="s">
        <v>98</v>
      </c>
      <c r="D10" s="179"/>
      <c r="E10" s="179"/>
      <c r="F10" s="179"/>
    </row>
    <row r="11" ht="22.5" customHeight="1" spans="1:6">
      <c r="A11" s="182"/>
      <c r="B11" s="179"/>
      <c r="C11" s="178" t="s">
        <v>99</v>
      </c>
      <c r="D11" s="179"/>
      <c r="E11" s="179"/>
      <c r="F11" s="179"/>
    </row>
    <row r="12" ht="22.5" customHeight="1" spans="1:6">
      <c r="A12" s="181"/>
      <c r="B12" s="179"/>
      <c r="C12" s="178" t="s">
        <v>100</v>
      </c>
      <c r="D12" s="179"/>
      <c r="E12" s="179"/>
      <c r="F12" s="179"/>
    </row>
    <row r="13" ht="22.5" customHeight="1" spans="1:6">
      <c r="A13" s="181"/>
      <c r="B13" s="179"/>
      <c r="C13" s="178" t="s">
        <v>101</v>
      </c>
      <c r="D13" s="179"/>
      <c r="E13" s="179"/>
      <c r="F13" s="179"/>
    </row>
    <row r="14" ht="22.5" customHeight="1" spans="1:6">
      <c r="A14" s="181"/>
      <c r="B14" s="179"/>
      <c r="C14" s="178" t="s">
        <v>102</v>
      </c>
      <c r="D14" s="179">
        <v>1533.86</v>
      </c>
      <c r="E14" s="179">
        <v>1533.86</v>
      </c>
      <c r="F14" s="179">
        <v>0</v>
      </c>
    </row>
    <row r="15" ht="22.5" customHeight="1" spans="1:6">
      <c r="A15" s="181"/>
      <c r="B15" s="179"/>
      <c r="C15" s="178" t="s">
        <v>103</v>
      </c>
      <c r="D15" s="179"/>
      <c r="E15" s="179"/>
      <c r="F15" s="179"/>
    </row>
    <row r="16" ht="27.75" customHeight="1" spans="1:6">
      <c r="A16" s="181"/>
      <c r="B16" s="179"/>
      <c r="C16" s="178" t="s">
        <v>104</v>
      </c>
      <c r="D16" s="179">
        <v>7.2</v>
      </c>
      <c r="E16" s="179">
        <v>7.2</v>
      </c>
      <c r="F16" s="179">
        <v>0</v>
      </c>
    </row>
    <row r="17" ht="27.75" customHeight="1" spans="1:6">
      <c r="A17" s="181"/>
      <c r="B17" s="179"/>
      <c r="C17" s="178" t="s">
        <v>105</v>
      </c>
      <c r="D17" s="179"/>
      <c r="E17" s="179"/>
      <c r="F17" s="179"/>
    </row>
    <row r="18" ht="27.75" customHeight="1" spans="1:6">
      <c r="A18" s="181"/>
      <c r="B18" s="179"/>
      <c r="C18" s="178" t="s">
        <v>106</v>
      </c>
      <c r="D18" s="179"/>
      <c r="E18" s="179"/>
      <c r="F18" s="179"/>
    </row>
    <row r="19" ht="27.75" customHeight="1" spans="1:6">
      <c r="A19" s="181"/>
      <c r="B19" s="179"/>
      <c r="C19" s="178" t="s">
        <v>107</v>
      </c>
      <c r="D19" s="179"/>
      <c r="E19" s="179"/>
      <c r="F19" s="179"/>
    </row>
    <row r="20" ht="20.25" customHeight="1" spans="1:6">
      <c r="A20" s="181"/>
      <c r="B20" s="179"/>
      <c r="C20" s="178" t="s">
        <v>108</v>
      </c>
      <c r="D20" s="179"/>
      <c r="E20" s="179"/>
      <c r="F20" s="179"/>
    </row>
    <row r="21" ht="20.25" customHeight="1" spans="1:6">
      <c r="A21" s="181"/>
      <c r="B21" s="179"/>
      <c r="C21" s="178" t="s">
        <v>109</v>
      </c>
      <c r="D21" s="179"/>
      <c r="E21" s="179"/>
      <c r="F21" s="179"/>
    </row>
    <row r="22" ht="15.75" customHeight="1" spans="1:6">
      <c r="A22" s="181"/>
      <c r="B22" s="179"/>
      <c r="C22" s="178" t="s">
        <v>110</v>
      </c>
      <c r="D22" s="179"/>
      <c r="E22" s="179"/>
      <c r="F22" s="179"/>
    </row>
    <row r="23" ht="15.75" customHeight="1" spans="1:6">
      <c r="A23" s="181"/>
      <c r="B23" s="179"/>
      <c r="C23" s="178" t="s">
        <v>111</v>
      </c>
      <c r="D23" s="179"/>
      <c r="E23" s="179"/>
      <c r="F23" s="179"/>
    </row>
    <row r="24" ht="15.75" customHeight="1" spans="1:6">
      <c r="A24" s="181"/>
      <c r="B24" s="179"/>
      <c r="C24" s="178" t="s">
        <v>112</v>
      </c>
      <c r="D24" s="179"/>
      <c r="E24" s="179"/>
      <c r="F24" s="179"/>
    </row>
    <row r="25" ht="15.75" customHeight="1" spans="1:6">
      <c r="A25" s="181"/>
      <c r="B25" s="179"/>
      <c r="C25" s="178" t="s">
        <v>113</v>
      </c>
      <c r="D25" s="179"/>
      <c r="E25" s="179"/>
      <c r="F25" s="179"/>
    </row>
    <row r="26" ht="15.75" customHeight="1" spans="1:6">
      <c r="A26" s="181"/>
      <c r="B26" s="179"/>
      <c r="C26" s="178" t="s">
        <v>114</v>
      </c>
      <c r="D26" s="179">
        <v>14.39</v>
      </c>
      <c r="E26" s="179">
        <v>14.39</v>
      </c>
      <c r="F26" s="179">
        <v>0</v>
      </c>
    </row>
    <row r="27" ht="15.75" customHeight="1" spans="1:6">
      <c r="A27" s="181"/>
      <c r="B27" s="179"/>
      <c r="C27" s="178" t="s">
        <v>115</v>
      </c>
      <c r="D27" s="179"/>
      <c r="E27" s="179"/>
      <c r="F27" s="179"/>
    </row>
    <row r="28" ht="15.75" customHeight="1" spans="1:6">
      <c r="A28" s="181"/>
      <c r="B28" s="179"/>
      <c r="C28" s="178" t="s">
        <v>116</v>
      </c>
      <c r="D28" s="179"/>
      <c r="E28" s="179"/>
      <c r="F28" s="179"/>
    </row>
    <row r="29" ht="15.75" customHeight="1" spans="1:6">
      <c r="A29" s="181"/>
      <c r="B29" s="179"/>
      <c r="C29" s="178" t="s">
        <v>117</v>
      </c>
      <c r="D29" s="179"/>
      <c r="E29" s="179"/>
      <c r="F29" s="179"/>
    </row>
    <row r="30" ht="15.75" customHeight="1" spans="1:6">
      <c r="A30" s="181"/>
      <c r="B30" s="179"/>
      <c r="C30" s="178" t="s">
        <v>118</v>
      </c>
      <c r="D30" s="179"/>
      <c r="E30" s="179"/>
      <c r="F30" s="179"/>
    </row>
    <row r="31" ht="15.75" customHeight="1" spans="1:6">
      <c r="A31" s="183"/>
      <c r="B31" s="179"/>
      <c r="C31" s="178" t="s">
        <v>119</v>
      </c>
      <c r="D31" s="179"/>
      <c r="E31" s="179"/>
      <c r="F31" s="179"/>
    </row>
    <row r="32" ht="15.75" customHeight="1" spans="1:6">
      <c r="A32" s="183"/>
      <c r="B32" s="179"/>
      <c r="C32" s="178" t="s">
        <v>120</v>
      </c>
      <c r="D32" s="179"/>
      <c r="E32" s="179"/>
      <c r="F32" s="179"/>
    </row>
    <row r="33" ht="15.75" customHeight="1" spans="1:6">
      <c r="A33" s="180"/>
      <c r="B33" s="179"/>
      <c r="C33" s="178" t="s">
        <v>121</v>
      </c>
      <c r="D33" s="179"/>
      <c r="E33" s="179"/>
      <c r="F33" s="179"/>
    </row>
    <row r="34" ht="14.25" customHeight="1" spans="1:6">
      <c r="A34" s="180"/>
      <c r="B34" s="184"/>
      <c r="C34" s="185"/>
      <c r="D34" s="184"/>
      <c r="E34" s="184"/>
      <c r="F34" s="184"/>
    </row>
    <row r="35" ht="20.25" customHeight="1" spans="1:6">
      <c r="A35" s="186" t="s">
        <v>30</v>
      </c>
      <c r="B35" s="184">
        <f>SUM(B7:B8)</f>
        <v>1555.45</v>
      </c>
      <c r="C35" s="186" t="s">
        <v>31</v>
      </c>
      <c r="D35" s="184">
        <f>SUM(D7:D33)</f>
        <v>1555.45</v>
      </c>
      <c r="E35" s="184">
        <f>SUM(E7:E33)</f>
        <v>1555.45</v>
      </c>
      <c r="F35" s="184">
        <f>SUM(F7:F33)</f>
        <v>0</v>
      </c>
    </row>
    <row r="36" ht="14.25" customHeight="1" spans="1:6">
      <c r="A36" s="187"/>
      <c r="B36" s="187"/>
      <c r="C36" s="187"/>
      <c r="D36" s="188"/>
      <c r="E36" s="188"/>
      <c r="F36" s="18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showGridLines="0" workbookViewId="0">
      <selection activeCell="D7" sqref="A2:D2 D7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/>
      <c r="M1" s="4"/>
    </row>
    <row r="2" ht="15.75" customHeight="1" spans="1:13">
      <c r="A2" s="173" t="s">
        <v>1</v>
      </c>
      <c r="B2" s="173"/>
      <c r="C2" s="173"/>
      <c r="D2" s="173"/>
      <c r="E2" s="37"/>
      <c r="F2" s="37"/>
      <c r="G2" s="38"/>
      <c r="H2" s="38"/>
      <c r="I2" s="38"/>
      <c r="J2" s="46" t="s">
        <v>2</v>
      </c>
      <c r="K2" s="46"/>
      <c r="L2" s="37"/>
      <c r="M2" s="4"/>
    </row>
    <row r="3" ht="16.5" customHeight="1" spans="1:13">
      <c r="A3" s="39" t="s">
        <v>123</v>
      </c>
      <c r="B3" s="39"/>
      <c r="C3" s="39"/>
      <c r="D3" s="39" t="s">
        <v>124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74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74"/>
    </row>
    <row r="5" ht="22.5" customHeight="1" spans="1:13">
      <c r="A5" s="39" t="s">
        <v>8</v>
      </c>
      <c r="B5" s="39"/>
      <c r="C5" s="39"/>
      <c r="D5" s="39"/>
      <c r="E5" s="40">
        <f>F5+G5+H5+I5+J5+K5+L5</f>
        <v>1555.45</v>
      </c>
      <c r="F5" s="40">
        <f>F6+F7+F8+F9+F10+F11+F12+F13+F14+F15+F16+F17+F18+F19+F20</f>
        <v>166.3</v>
      </c>
      <c r="G5" s="40">
        <f t="shared" ref="G5:L5" si="0">G6+G7+G8+G9+G10+G11+G12+G13+G14+G15+G16+G17+G18+G19+G20</f>
        <v>21.27</v>
      </c>
      <c r="H5" s="40">
        <f t="shared" si="0"/>
        <v>2.76</v>
      </c>
      <c r="I5" s="40">
        <f t="shared" si="0"/>
        <v>38</v>
      </c>
      <c r="J5" s="40">
        <f t="shared" si="0"/>
        <v>1327.12</v>
      </c>
      <c r="K5" s="40">
        <f t="shared" si="0"/>
        <v>0</v>
      </c>
      <c r="L5" s="40">
        <f t="shared" si="0"/>
        <v>0</v>
      </c>
      <c r="M5" s="10"/>
    </row>
    <row r="6" ht="24" customHeight="1" spans="1:13">
      <c r="A6" s="65">
        <v>208</v>
      </c>
      <c r="B6" s="65" t="s">
        <v>68</v>
      </c>
      <c r="C6" s="65" t="s">
        <v>69</v>
      </c>
      <c r="D6" s="65" t="s">
        <v>70</v>
      </c>
      <c r="E6" s="65">
        <v>129.12</v>
      </c>
      <c r="F6" s="65">
        <v>126.61</v>
      </c>
      <c r="G6" s="65">
        <v>0.4</v>
      </c>
      <c r="H6" s="65">
        <v>2.11</v>
      </c>
      <c r="I6" s="65"/>
      <c r="J6" s="65"/>
      <c r="K6" s="65"/>
      <c r="L6" s="65"/>
      <c r="M6" s="10"/>
    </row>
    <row r="7" ht="24" customHeight="1" spans="1:13">
      <c r="A7" s="65">
        <v>208</v>
      </c>
      <c r="B7" s="65" t="s">
        <v>68</v>
      </c>
      <c r="C7" s="65">
        <v>99</v>
      </c>
      <c r="D7" s="65" t="s">
        <v>71</v>
      </c>
      <c r="E7" s="65">
        <v>50.87</v>
      </c>
      <c r="F7" s="65"/>
      <c r="G7" s="65">
        <v>20.87</v>
      </c>
      <c r="H7" s="65"/>
      <c r="I7" s="65">
        <v>30</v>
      </c>
      <c r="J7" s="65"/>
      <c r="K7" s="65"/>
      <c r="L7" s="65"/>
      <c r="M7" s="10"/>
    </row>
    <row r="8" ht="24" customHeight="1" spans="1:13">
      <c r="A8" s="65">
        <v>208</v>
      </c>
      <c r="B8" s="65" t="s">
        <v>72</v>
      </c>
      <c r="C8" s="65" t="s">
        <v>72</v>
      </c>
      <c r="D8" s="65" t="s">
        <v>73</v>
      </c>
      <c r="E8" s="65">
        <v>17.12</v>
      </c>
      <c r="F8" s="65">
        <v>17.12</v>
      </c>
      <c r="G8" s="65"/>
      <c r="H8" s="65"/>
      <c r="I8" s="65"/>
      <c r="J8" s="65"/>
      <c r="K8" s="65"/>
      <c r="L8" s="65"/>
      <c r="M8" s="10"/>
    </row>
    <row r="9" ht="24" customHeight="1" spans="1:13">
      <c r="A9" s="65">
        <v>208</v>
      </c>
      <c r="B9" s="65" t="s">
        <v>74</v>
      </c>
      <c r="C9" s="65" t="s">
        <v>69</v>
      </c>
      <c r="D9" s="65" t="s">
        <v>75</v>
      </c>
      <c r="E9" s="65">
        <v>0.65</v>
      </c>
      <c r="F9" s="65"/>
      <c r="G9" s="65"/>
      <c r="H9" s="65">
        <v>0.65</v>
      </c>
      <c r="I9" s="65"/>
      <c r="J9" s="65"/>
      <c r="K9" s="65"/>
      <c r="L9" s="65"/>
      <c r="M9" s="10"/>
    </row>
    <row r="10" ht="24" customHeight="1" spans="1:13">
      <c r="A10" s="65">
        <v>208</v>
      </c>
      <c r="B10" s="65" t="s">
        <v>76</v>
      </c>
      <c r="C10" s="65" t="s">
        <v>69</v>
      </c>
      <c r="D10" s="65" t="s">
        <v>77</v>
      </c>
      <c r="E10" s="65">
        <v>0.98</v>
      </c>
      <c r="F10" s="65">
        <v>0.98</v>
      </c>
      <c r="G10" s="65"/>
      <c r="H10" s="65"/>
      <c r="I10" s="65"/>
      <c r="J10" s="65"/>
      <c r="K10" s="65"/>
      <c r="L10" s="65"/>
      <c r="M10" s="10"/>
    </row>
    <row r="11" ht="24" customHeight="1" spans="1:13">
      <c r="A11" s="65">
        <v>210</v>
      </c>
      <c r="B11" s="65" t="s">
        <v>78</v>
      </c>
      <c r="C11" s="65" t="s">
        <v>69</v>
      </c>
      <c r="D11" s="65" t="s">
        <v>79</v>
      </c>
      <c r="E11" s="65">
        <v>7.2</v>
      </c>
      <c r="F11" s="65">
        <v>7.2</v>
      </c>
      <c r="G11" s="65"/>
      <c r="H11" s="65"/>
      <c r="I11" s="65"/>
      <c r="J11" s="65"/>
      <c r="K11" s="65"/>
      <c r="L11" s="65"/>
      <c r="M11" s="10"/>
    </row>
    <row r="12" ht="24" customHeight="1" spans="1:13">
      <c r="A12" s="65">
        <v>221</v>
      </c>
      <c r="B12" s="65" t="s">
        <v>68</v>
      </c>
      <c r="C12" s="65" t="s">
        <v>69</v>
      </c>
      <c r="D12" s="65" t="s">
        <v>80</v>
      </c>
      <c r="E12" s="65">
        <v>14.39</v>
      </c>
      <c r="F12" s="65">
        <v>14.39</v>
      </c>
      <c r="G12" s="65"/>
      <c r="H12" s="65"/>
      <c r="I12" s="65"/>
      <c r="J12" s="65"/>
      <c r="K12" s="65"/>
      <c r="L12" s="65"/>
      <c r="M12" s="10"/>
    </row>
    <row r="13" ht="24" customHeight="1" spans="1:13">
      <c r="A13" s="65">
        <v>208</v>
      </c>
      <c r="B13" s="65" t="s">
        <v>68</v>
      </c>
      <c r="C13" s="65" t="s">
        <v>74</v>
      </c>
      <c r="D13" s="65" t="s">
        <v>81</v>
      </c>
      <c r="E13" s="65">
        <f t="shared" ref="E13:E20" si="1">F13+G13+H13+I13+J13+K13+L13</f>
        <v>450</v>
      </c>
      <c r="F13" s="65"/>
      <c r="G13" s="65"/>
      <c r="H13" s="65"/>
      <c r="I13" s="65"/>
      <c r="J13" s="65">
        <v>450</v>
      </c>
      <c r="K13" s="65"/>
      <c r="L13" s="65"/>
      <c r="M13" s="4"/>
    </row>
    <row r="14" ht="24" customHeight="1" spans="1:12">
      <c r="A14" s="65">
        <v>208</v>
      </c>
      <c r="B14" s="65" t="s">
        <v>82</v>
      </c>
      <c r="C14" s="65" t="s">
        <v>68</v>
      </c>
      <c r="D14" s="65" t="s">
        <v>83</v>
      </c>
      <c r="E14" s="65">
        <f t="shared" si="1"/>
        <v>223</v>
      </c>
      <c r="F14" s="65"/>
      <c r="G14" s="65"/>
      <c r="H14" s="65"/>
      <c r="I14" s="65"/>
      <c r="J14" s="65">
        <v>223</v>
      </c>
      <c r="K14" s="65"/>
      <c r="L14" s="65"/>
    </row>
    <row r="15" ht="24" customHeight="1" spans="1:12">
      <c r="A15" s="65">
        <v>208</v>
      </c>
      <c r="B15" s="65">
        <v>10</v>
      </c>
      <c r="C15" s="65" t="s">
        <v>84</v>
      </c>
      <c r="D15" s="65" t="s">
        <v>85</v>
      </c>
      <c r="E15" s="65">
        <f t="shared" si="1"/>
        <v>12</v>
      </c>
      <c r="F15" s="65"/>
      <c r="G15" s="65"/>
      <c r="H15" s="65"/>
      <c r="I15" s="65"/>
      <c r="J15" s="65">
        <v>12</v>
      </c>
      <c r="K15" s="65"/>
      <c r="L15" s="65"/>
    </row>
    <row r="16" ht="24" customHeight="1" spans="1:12">
      <c r="A16" s="65">
        <v>208</v>
      </c>
      <c r="B16" s="65" t="s">
        <v>82</v>
      </c>
      <c r="C16" s="65" t="s">
        <v>76</v>
      </c>
      <c r="D16" s="65" t="s">
        <v>86</v>
      </c>
      <c r="E16" s="65">
        <f t="shared" si="1"/>
        <v>13</v>
      </c>
      <c r="F16" s="65"/>
      <c r="G16" s="65"/>
      <c r="H16" s="65"/>
      <c r="I16" s="65">
        <v>8</v>
      </c>
      <c r="J16" s="65">
        <v>5</v>
      </c>
      <c r="K16" s="65"/>
      <c r="L16" s="65"/>
    </row>
    <row r="17" ht="24" customHeight="1" spans="1:12">
      <c r="A17" s="65">
        <v>208</v>
      </c>
      <c r="B17" s="65" t="s">
        <v>78</v>
      </c>
      <c r="C17" s="65" t="s">
        <v>87</v>
      </c>
      <c r="D17" s="65" t="s">
        <v>88</v>
      </c>
      <c r="E17" s="65">
        <f t="shared" si="1"/>
        <v>100</v>
      </c>
      <c r="F17" s="65"/>
      <c r="G17" s="65"/>
      <c r="H17" s="65"/>
      <c r="I17" s="65"/>
      <c r="J17" s="65">
        <v>100</v>
      </c>
      <c r="K17" s="65"/>
      <c r="L17" s="65"/>
    </row>
    <row r="18" ht="24" customHeight="1" spans="1:12">
      <c r="A18" s="65">
        <v>208</v>
      </c>
      <c r="B18" s="65" t="s">
        <v>89</v>
      </c>
      <c r="C18" s="65" t="s">
        <v>69</v>
      </c>
      <c r="D18" s="65" t="s">
        <v>90</v>
      </c>
      <c r="E18" s="65">
        <f t="shared" si="1"/>
        <v>9.5</v>
      </c>
      <c r="F18" s="65"/>
      <c r="G18" s="65"/>
      <c r="H18" s="65"/>
      <c r="I18" s="65"/>
      <c r="J18" s="65">
        <v>9.5</v>
      </c>
      <c r="K18" s="65"/>
      <c r="L18" s="65"/>
    </row>
    <row r="19" ht="24" customHeight="1" spans="1:12">
      <c r="A19" s="65">
        <v>208</v>
      </c>
      <c r="B19" s="65" t="s">
        <v>91</v>
      </c>
      <c r="C19" s="65" t="s">
        <v>68</v>
      </c>
      <c r="D19" s="65" t="s">
        <v>92</v>
      </c>
      <c r="E19" s="65">
        <f t="shared" si="1"/>
        <v>3</v>
      </c>
      <c r="F19" s="65"/>
      <c r="G19" s="65"/>
      <c r="H19" s="65"/>
      <c r="I19" s="65"/>
      <c r="J19" s="65">
        <v>3</v>
      </c>
      <c r="K19" s="65"/>
      <c r="L19" s="65"/>
    </row>
    <row r="20" ht="24" customHeight="1" spans="1:12">
      <c r="A20" s="65">
        <v>208</v>
      </c>
      <c r="B20" s="65" t="s">
        <v>76</v>
      </c>
      <c r="C20" s="65" t="s">
        <v>69</v>
      </c>
      <c r="D20" s="65" t="s">
        <v>93</v>
      </c>
      <c r="E20" s="65">
        <f t="shared" si="1"/>
        <v>524.62</v>
      </c>
      <c r="F20" s="65"/>
      <c r="G20" s="65"/>
      <c r="H20" s="65"/>
      <c r="I20" s="65"/>
      <c r="J20" s="65">
        <v>524.62</v>
      </c>
      <c r="K20" s="65"/>
      <c r="L20" s="65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4"/>
  <sheetViews>
    <sheetView showGridLines="0" zoomScale="85" zoomScaleNormal="85" workbookViewId="0">
      <selection activeCell="A138" sqref="A138"/>
    </sheetView>
  </sheetViews>
  <sheetFormatPr defaultColWidth="9" defaultRowHeight="14.4"/>
  <cols>
    <col min="1" max="1" width="10" style="81" customWidth="1"/>
    <col min="2" max="2" width="38.25" style="81" customWidth="1"/>
    <col min="3" max="3" width="32.25" style="82" customWidth="1"/>
    <col min="4" max="4" width="13.5" style="82" customWidth="1"/>
    <col min="5" max="5" width="19.1296296296296" style="82" customWidth="1"/>
    <col min="6" max="6" width="6" style="82" customWidth="1"/>
    <col min="7" max="7" width="6.12962962962963" style="82" customWidth="1"/>
    <col min="8" max="8" width="29.6296296296296" style="82" customWidth="1"/>
    <col min="9" max="9" width="12.8796296296296" style="83" customWidth="1"/>
    <col min="10" max="10" width="1.25" style="82" customWidth="1"/>
    <col min="11" max="16384" width="9" style="82"/>
  </cols>
  <sheetData>
    <row r="1" ht="34.5" customHeight="1" spans="1:10">
      <c r="A1" s="84" t="s">
        <v>125</v>
      </c>
      <c r="B1" s="85"/>
      <c r="C1" s="85"/>
      <c r="D1" s="85"/>
      <c r="E1" s="85"/>
      <c r="F1" s="85"/>
      <c r="G1" s="85"/>
      <c r="H1" s="85"/>
      <c r="I1" s="136"/>
      <c r="J1" s="137"/>
    </row>
    <row r="2" ht="14.25" customHeight="1" spans="3:10">
      <c r="C2" s="86"/>
      <c r="D2" s="86"/>
      <c r="E2" s="86"/>
      <c r="F2" s="86"/>
      <c r="G2" s="86"/>
      <c r="H2" s="86"/>
      <c r="J2" s="137"/>
    </row>
    <row r="3" ht="26.25" customHeight="1" spans="1:10">
      <c r="A3" s="87" t="s">
        <v>126</v>
      </c>
      <c r="B3" s="87"/>
      <c r="C3" s="87"/>
      <c r="D3" s="87"/>
      <c r="E3" s="87"/>
      <c r="F3" s="86"/>
      <c r="G3" s="88"/>
      <c r="H3" s="89"/>
      <c r="I3" s="138" t="s">
        <v>127</v>
      </c>
      <c r="J3" s="139"/>
    </row>
    <row r="4" ht="18" customHeight="1" spans="1:10">
      <c r="A4" s="90" t="s">
        <v>128</v>
      </c>
      <c r="B4" s="90"/>
      <c r="C4" s="90" t="s">
        <v>129</v>
      </c>
      <c r="D4" s="90"/>
      <c r="E4" s="90"/>
      <c r="F4" s="90" t="s">
        <v>130</v>
      </c>
      <c r="G4" s="90"/>
      <c r="H4" s="90"/>
      <c r="I4" s="140" t="s">
        <v>34</v>
      </c>
      <c r="J4" s="139"/>
    </row>
    <row r="5" ht="16.5" customHeight="1" spans="1:10">
      <c r="A5" s="91" t="s">
        <v>53</v>
      </c>
      <c r="B5" s="91" t="s">
        <v>131</v>
      </c>
      <c r="C5" s="92" t="s">
        <v>53</v>
      </c>
      <c r="D5" s="92"/>
      <c r="E5" s="92" t="s">
        <v>131</v>
      </c>
      <c r="F5" s="92" t="s">
        <v>53</v>
      </c>
      <c r="G5" s="92"/>
      <c r="H5" s="91" t="s">
        <v>131</v>
      </c>
      <c r="I5" s="140"/>
      <c r="J5" s="139"/>
    </row>
    <row r="6" ht="16.5" customHeight="1" spans="1:10">
      <c r="A6" s="91"/>
      <c r="B6" s="91"/>
      <c r="C6" s="92" t="s">
        <v>58</v>
      </c>
      <c r="D6" s="92" t="s">
        <v>59</v>
      </c>
      <c r="E6" s="92"/>
      <c r="F6" s="92" t="s">
        <v>58</v>
      </c>
      <c r="G6" s="93" t="s">
        <v>59</v>
      </c>
      <c r="H6" s="91"/>
      <c r="I6" s="140"/>
      <c r="J6" s="139"/>
    </row>
    <row r="7" ht="27.75" customHeight="1" spans="1:10">
      <c r="A7" s="94" t="s">
        <v>132</v>
      </c>
      <c r="B7" s="95"/>
      <c r="C7" s="95"/>
      <c r="D7" s="95"/>
      <c r="E7" s="95"/>
      <c r="F7" s="95"/>
      <c r="G7" s="95"/>
      <c r="H7" s="96"/>
      <c r="I7" s="141">
        <f>I8+I87</f>
        <v>1555.45</v>
      </c>
      <c r="J7" s="139"/>
    </row>
    <row r="8" ht="44.25" customHeight="1" spans="1:10">
      <c r="A8" s="97" t="s">
        <v>133</v>
      </c>
      <c r="B8" s="98"/>
      <c r="C8" s="98"/>
      <c r="D8" s="98"/>
      <c r="E8" s="98"/>
      <c r="F8" s="98"/>
      <c r="G8" s="98"/>
      <c r="H8" s="99"/>
      <c r="I8" s="141">
        <f>I9+I26+I57+I74</f>
        <v>607.02</v>
      </c>
      <c r="J8" s="139"/>
    </row>
    <row r="9" ht="33" customHeight="1" spans="1:10">
      <c r="A9" s="100"/>
      <c r="B9" s="100"/>
      <c r="C9" s="92">
        <v>501</v>
      </c>
      <c r="D9" s="92"/>
      <c r="E9" s="91" t="s">
        <v>134</v>
      </c>
      <c r="F9" s="92" t="s">
        <v>135</v>
      </c>
      <c r="G9" s="93"/>
      <c r="H9" s="91" t="s">
        <v>61</v>
      </c>
      <c r="I9" s="141">
        <f>I10+I11+I12+I13+I15+I16+I18+I20+I21+I23+I24+I25+I14+I17+I19+I22</f>
        <v>532.55</v>
      </c>
      <c r="J9" s="139"/>
    </row>
    <row r="10" ht="27.75" customHeight="1" spans="1:10">
      <c r="A10" s="100">
        <v>2080201</v>
      </c>
      <c r="B10" s="100" t="s">
        <v>70</v>
      </c>
      <c r="C10" s="101"/>
      <c r="D10" s="101" t="s">
        <v>69</v>
      </c>
      <c r="E10" s="102" t="s">
        <v>136</v>
      </c>
      <c r="F10" s="103"/>
      <c r="G10" s="104" t="s">
        <v>69</v>
      </c>
      <c r="H10" s="102" t="s">
        <v>137</v>
      </c>
      <c r="I10" s="140">
        <v>31.08</v>
      </c>
      <c r="J10" s="139"/>
    </row>
    <row r="11" ht="27.75" customHeight="1" spans="1:10">
      <c r="A11" s="100"/>
      <c r="B11" s="100"/>
      <c r="C11" s="101"/>
      <c r="D11" s="101"/>
      <c r="E11" s="102"/>
      <c r="F11" s="103"/>
      <c r="G11" s="104" t="s">
        <v>68</v>
      </c>
      <c r="H11" s="102" t="s">
        <v>138</v>
      </c>
      <c r="I11" s="140">
        <v>20.65</v>
      </c>
      <c r="J11" s="139"/>
    </row>
    <row r="12" ht="27.75" customHeight="1" spans="1:10">
      <c r="A12" s="100"/>
      <c r="B12" s="100"/>
      <c r="C12" s="101"/>
      <c r="D12" s="101"/>
      <c r="E12" s="102"/>
      <c r="F12" s="103"/>
      <c r="G12" s="104" t="s">
        <v>139</v>
      </c>
      <c r="H12" s="102" t="s">
        <v>140</v>
      </c>
      <c r="I12" s="140">
        <v>28.13</v>
      </c>
      <c r="J12" s="139"/>
    </row>
    <row r="13" ht="30.75" customHeight="1" spans="1:10">
      <c r="A13" s="105">
        <v>2080208</v>
      </c>
      <c r="B13" s="105" t="s">
        <v>81</v>
      </c>
      <c r="C13" s="106"/>
      <c r="D13" s="104" t="s">
        <v>68</v>
      </c>
      <c r="E13" s="102" t="s">
        <v>141</v>
      </c>
      <c r="F13" s="92"/>
      <c r="G13" s="107" t="s">
        <v>74</v>
      </c>
      <c r="H13" s="108" t="s">
        <v>142</v>
      </c>
      <c r="I13" s="140">
        <v>35</v>
      </c>
      <c r="J13" s="139"/>
    </row>
    <row r="14" ht="30.75" customHeight="1" spans="1:10">
      <c r="A14" s="100">
        <v>2080505</v>
      </c>
      <c r="B14" s="100" t="s">
        <v>73</v>
      </c>
      <c r="C14" s="109"/>
      <c r="D14" s="104"/>
      <c r="E14" s="102"/>
      <c r="F14" s="92"/>
      <c r="G14" s="110"/>
      <c r="H14" s="111"/>
      <c r="I14" s="140">
        <v>9.95</v>
      </c>
      <c r="J14" s="139"/>
    </row>
    <row r="15" ht="27.75" customHeight="1" spans="1:10">
      <c r="A15" s="100">
        <v>2080506</v>
      </c>
      <c r="B15" s="100" t="s">
        <v>143</v>
      </c>
      <c r="C15" s="109"/>
      <c r="D15" s="104"/>
      <c r="E15" s="102"/>
      <c r="F15" s="103"/>
      <c r="G15" s="104" t="s">
        <v>144</v>
      </c>
      <c r="H15" s="102" t="s">
        <v>145</v>
      </c>
      <c r="I15" s="140">
        <v>0</v>
      </c>
      <c r="J15" s="139"/>
    </row>
    <row r="16" ht="27.75" customHeight="1" spans="1:10">
      <c r="A16" s="100">
        <v>2101101</v>
      </c>
      <c r="B16" s="100" t="s">
        <v>79</v>
      </c>
      <c r="C16" s="109"/>
      <c r="D16" s="104"/>
      <c r="E16" s="102"/>
      <c r="F16" s="103"/>
      <c r="G16" s="107" t="s">
        <v>82</v>
      </c>
      <c r="H16" s="106" t="s">
        <v>146</v>
      </c>
      <c r="I16" s="140">
        <v>3.97</v>
      </c>
      <c r="J16" s="139"/>
    </row>
    <row r="17" ht="27.75" customHeight="1" spans="1:10">
      <c r="A17" s="105">
        <v>2080208</v>
      </c>
      <c r="B17" s="105" t="s">
        <v>81</v>
      </c>
      <c r="C17" s="109"/>
      <c r="D17" s="104"/>
      <c r="E17" s="102"/>
      <c r="F17" s="103"/>
      <c r="G17" s="110"/>
      <c r="H17" s="112"/>
      <c r="I17" s="140">
        <v>14.5</v>
      </c>
      <c r="J17" s="139"/>
    </row>
    <row r="18" ht="27.75" customHeight="1" spans="1:10">
      <c r="A18" s="100">
        <v>2101101</v>
      </c>
      <c r="B18" s="100" t="s">
        <v>79</v>
      </c>
      <c r="C18" s="109"/>
      <c r="D18" s="104"/>
      <c r="E18" s="102"/>
      <c r="F18" s="103"/>
      <c r="G18" s="104" t="s">
        <v>78</v>
      </c>
      <c r="H18" s="102" t="s">
        <v>147</v>
      </c>
      <c r="I18" s="140">
        <v>0</v>
      </c>
      <c r="J18" s="139"/>
    </row>
    <row r="19" ht="27.75" customHeight="1" spans="1:10">
      <c r="A19" s="105">
        <v>2080208</v>
      </c>
      <c r="B19" s="105" t="s">
        <v>81</v>
      </c>
      <c r="C19" s="109"/>
      <c r="D19" s="104"/>
      <c r="E19" s="102"/>
      <c r="F19" s="106"/>
      <c r="G19" s="107" t="s">
        <v>148</v>
      </c>
      <c r="H19" s="113" t="s">
        <v>149</v>
      </c>
      <c r="I19" s="140">
        <v>341</v>
      </c>
      <c r="J19" s="139"/>
    </row>
    <row r="20" ht="27.75" customHeight="1" spans="1:10">
      <c r="A20" s="100">
        <v>2089901</v>
      </c>
      <c r="B20" s="100" t="s">
        <v>93</v>
      </c>
      <c r="C20" s="109"/>
      <c r="D20" s="104"/>
      <c r="E20" s="102"/>
      <c r="F20" s="112"/>
      <c r="G20" s="110"/>
      <c r="H20" s="114"/>
      <c r="I20" s="140">
        <v>0.33</v>
      </c>
      <c r="J20" s="139"/>
    </row>
    <row r="21" ht="25.5" customHeight="1" spans="1:10">
      <c r="A21" s="100">
        <v>2210201</v>
      </c>
      <c r="B21" s="100" t="s">
        <v>80</v>
      </c>
      <c r="C21" s="106"/>
      <c r="D21" s="107" t="s">
        <v>139</v>
      </c>
      <c r="E21" s="109" t="s">
        <v>150</v>
      </c>
      <c r="F21" s="106"/>
      <c r="G21" s="107" t="s">
        <v>151</v>
      </c>
      <c r="H21" s="113" t="s">
        <v>150</v>
      </c>
      <c r="I21" s="140">
        <v>7.94</v>
      </c>
      <c r="J21" s="139"/>
    </row>
    <row r="22" ht="25.5" customHeight="1" spans="1:10">
      <c r="A22" s="105">
        <v>2080208</v>
      </c>
      <c r="B22" s="105" t="s">
        <v>81</v>
      </c>
      <c r="C22" s="109"/>
      <c r="D22" s="115"/>
      <c r="E22" s="109"/>
      <c r="F22" s="112"/>
      <c r="G22" s="115"/>
      <c r="H22" s="114"/>
      <c r="I22" s="140">
        <v>38</v>
      </c>
      <c r="J22" s="139"/>
    </row>
    <row r="23" ht="31.5" customHeight="1" spans="1:10">
      <c r="A23" s="105"/>
      <c r="B23" s="105"/>
      <c r="C23" s="106"/>
      <c r="D23" s="104">
        <v>99</v>
      </c>
      <c r="E23" s="116" t="s">
        <v>152</v>
      </c>
      <c r="F23" s="92"/>
      <c r="G23" s="104" t="s">
        <v>153</v>
      </c>
      <c r="H23" s="102" t="s">
        <v>154</v>
      </c>
      <c r="I23" s="140">
        <v>0</v>
      </c>
      <c r="J23" s="139"/>
    </row>
    <row r="24" ht="27.75" customHeight="1" spans="1:10">
      <c r="A24" s="117"/>
      <c r="B24" s="117"/>
      <c r="C24" s="109"/>
      <c r="D24" s="104"/>
      <c r="E24" s="116"/>
      <c r="F24" s="92"/>
      <c r="G24" s="104" t="s">
        <v>155</v>
      </c>
      <c r="H24" s="102" t="s">
        <v>156</v>
      </c>
      <c r="I24" s="140">
        <v>0</v>
      </c>
      <c r="J24" s="139"/>
    </row>
    <row r="25" ht="29.25" customHeight="1" spans="1:10">
      <c r="A25" s="118">
        <v>2081099</v>
      </c>
      <c r="B25" s="118" t="s">
        <v>86</v>
      </c>
      <c r="C25" s="112"/>
      <c r="D25" s="104"/>
      <c r="E25" s="116"/>
      <c r="F25" s="103"/>
      <c r="G25" s="104" t="s">
        <v>76</v>
      </c>
      <c r="H25" s="102" t="s">
        <v>157</v>
      </c>
      <c r="I25" s="140">
        <v>2</v>
      </c>
      <c r="J25" s="139"/>
    </row>
    <row r="26" ht="35.25" customHeight="1" spans="1:10">
      <c r="A26" s="119"/>
      <c r="B26" s="119"/>
      <c r="C26" s="120">
        <v>502</v>
      </c>
      <c r="D26" s="120"/>
      <c r="E26" s="121" t="s">
        <v>158</v>
      </c>
      <c r="F26" s="120">
        <v>302</v>
      </c>
      <c r="G26" s="122"/>
      <c r="H26" s="121" t="s">
        <v>62</v>
      </c>
      <c r="I26" s="141">
        <f>I28+I29+I30+I31+I32+I33+I34+I35+I36+I39+I37+I40+I41+I42+I43+I44+I45+I46+I47+I48+I49+I50+I51+I52+I53+I54+I55+I38+I27+I56</f>
        <v>74.47</v>
      </c>
      <c r="J26" s="139"/>
    </row>
    <row r="27" ht="35.25" customHeight="1" spans="1:10">
      <c r="A27" s="100">
        <v>2080208</v>
      </c>
      <c r="B27" s="119" t="s">
        <v>81</v>
      </c>
      <c r="C27" s="123"/>
      <c r="D27" s="107" t="s">
        <v>69</v>
      </c>
      <c r="E27" s="106" t="s">
        <v>159</v>
      </c>
      <c r="F27" s="123"/>
      <c r="G27" s="107" t="s">
        <v>69</v>
      </c>
      <c r="H27" s="113" t="s">
        <v>160</v>
      </c>
      <c r="I27" s="142">
        <v>15</v>
      </c>
      <c r="J27" s="139"/>
    </row>
    <row r="28" ht="27.75" customHeight="1" spans="1:10">
      <c r="A28" s="100">
        <v>2080299</v>
      </c>
      <c r="B28" s="100" t="s">
        <v>71</v>
      </c>
      <c r="C28" s="124"/>
      <c r="D28" s="115"/>
      <c r="E28" s="109"/>
      <c r="F28" s="125"/>
      <c r="G28" s="110"/>
      <c r="H28" s="114"/>
      <c r="I28" s="140">
        <v>6.61</v>
      </c>
      <c r="J28" s="139"/>
    </row>
    <row r="29" ht="27.75" customHeight="1" spans="1:10">
      <c r="A29" s="126"/>
      <c r="B29" s="126"/>
      <c r="C29" s="124"/>
      <c r="D29" s="115"/>
      <c r="E29" s="109"/>
      <c r="F29" s="101"/>
      <c r="G29" s="104" t="s">
        <v>68</v>
      </c>
      <c r="H29" s="102" t="s">
        <v>161</v>
      </c>
      <c r="I29" s="140">
        <v>0</v>
      </c>
      <c r="J29" s="139"/>
    </row>
    <row r="30" ht="27.75" customHeight="1" spans="1:10">
      <c r="A30" s="126"/>
      <c r="B30" s="126"/>
      <c r="C30" s="124"/>
      <c r="D30" s="115"/>
      <c r="E30" s="109"/>
      <c r="F30" s="101"/>
      <c r="G30" s="104" t="s">
        <v>84</v>
      </c>
      <c r="H30" s="102" t="s">
        <v>162</v>
      </c>
      <c r="I30" s="140">
        <v>0</v>
      </c>
      <c r="J30" s="139"/>
    </row>
    <row r="31" ht="27.75" customHeight="1" spans="1:10">
      <c r="A31" s="126"/>
      <c r="B31" s="126"/>
      <c r="C31" s="124"/>
      <c r="D31" s="115"/>
      <c r="E31" s="109"/>
      <c r="F31" s="101"/>
      <c r="G31" s="104" t="s">
        <v>72</v>
      </c>
      <c r="H31" s="102" t="s">
        <v>163</v>
      </c>
      <c r="I31" s="140">
        <v>0</v>
      </c>
      <c r="J31" s="139"/>
    </row>
    <row r="32" ht="27.75" customHeight="1" spans="1:10">
      <c r="A32" s="126"/>
      <c r="B32" s="126"/>
      <c r="C32" s="124"/>
      <c r="D32" s="115"/>
      <c r="E32" s="109"/>
      <c r="F32" s="120"/>
      <c r="G32" s="104" t="s">
        <v>153</v>
      </c>
      <c r="H32" s="102" t="s">
        <v>164</v>
      </c>
      <c r="I32" s="140">
        <v>0</v>
      </c>
      <c r="J32" s="139"/>
    </row>
    <row r="33" ht="27.75" customHeight="1" spans="1:10">
      <c r="A33" s="126"/>
      <c r="B33" s="126"/>
      <c r="C33" s="124"/>
      <c r="D33" s="115"/>
      <c r="E33" s="109"/>
      <c r="F33" s="101"/>
      <c r="G33" s="104" t="s">
        <v>87</v>
      </c>
      <c r="H33" s="102" t="s">
        <v>165</v>
      </c>
      <c r="I33" s="140">
        <v>0</v>
      </c>
      <c r="J33" s="139"/>
    </row>
    <row r="34" ht="27.75" customHeight="1" spans="1:10">
      <c r="A34" s="126"/>
      <c r="B34" s="126"/>
      <c r="C34" s="124"/>
      <c r="D34" s="115"/>
      <c r="E34" s="109"/>
      <c r="F34" s="101"/>
      <c r="G34" s="104" t="s">
        <v>74</v>
      </c>
      <c r="H34" s="102" t="s">
        <v>166</v>
      </c>
      <c r="I34" s="140">
        <v>0</v>
      </c>
      <c r="J34" s="139"/>
    </row>
    <row r="35" ht="27.75" customHeight="1" spans="1:10">
      <c r="A35" s="126"/>
      <c r="B35" s="126"/>
      <c r="C35" s="124"/>
      <c r="D35" s="115"/>
      <c r="E35" s="109"/>
      <c r="F35" s="101"/>
      <c r="G35" s="104" t="s">
        <v>144</v>
      </c>
      <c r="H35" s="102" t="s">
        <v>167</v>
      </c>
      <c r="I35" s="140">
        <v>0</v>
      </c>
      <c r="J35" s="139"/>
    </row>
    <row r="36" ht="27.75" customHeight="1" spans="1:10">
      <c r="A36" s="126"/>
      <c r="B36" s="126"/>
      <c r="C36" s="124"/>
      <c r="D36" s="115"/>
      <c r="E36" s="109"/>
      <c r="F36" s="101"/>
      <c r="G36" s="104" t="s">
        <v>78</v>
      </c>
      <c r="H36" s="102" t="s">
        <v>168</v>
      </c>
      <c r="I36" s="140">
        <v>2</v>
      </c>
      <c r="J36" s="139"/>
    </row>
    <row r="37" ht="27.75" customHeight="1" spans="1:10">
      <c r="A37" s="127"/>
      <c r="B37" s="127"/>
      <c r="C37" s="124"/>
      <c r="D37" s="115"/>
      <c r="E37" s="109"/>
      <c r="F37" s="128"/>
      <c r="G37" s="104" t="s">
        <v>155</v>
      </c>
      <c r="H37" s="102" t="s">
        <v>169</v>
      </c>
      <c r="I37" s="140">
        <v>0</v>
      </c>
      <c r="J37" s="139"/>
    </row>
    <row r="38" ht="27.75" customHeight="1" spans="1:10">
      <c r="A38" s="100">
        <v>2080208</v>
      </c>
      <c r="B38" s="119" t="s">
        <v>81</v>
      </c>
      <c r="C38" s="124"/>
      <c r="D38" s="115"/>
      <c r="E38" s="109"/>
      <c r="F38" s="129"/>
      <c r="G38" s="107" t="s">
        <v>170</v>
      </c>
      <c r="H38" s="106" t="s">
        <v>171</v>
      </c>
      <c r="I38" s="140">
        <v>6.5</v>
      </c>
      <c r="J38" s="139"/>
    </row>
    <row r="39" ht="27.75" customHeight="1" spans="1:10">
      <c r="A39" s="100">
        <v>2080299</v>
      </c>
      <c r="B39" s="119" t="s">
        <v>71</v>
      </c>
      <c r="C39" s="124"/>
      <c r="D39" s="115"/>
      <c r="E39" s="109"/>
      <c r="F39" s="130"/>
      <c r="G39" s="110"/>
      <c r="H39" s="114"/>
      <c r="I39" s="140">
        <v>1.33</v>
      </c>
      <c r="J39" s="139"/>
    </row>
    <row r="40" ht="27.75" customHeight="1" spans="1:10">
      <c r="A40" s="126"/>
      <c r="B40" s="126"/>
      <c r="C40" s="124"/>
      <c r="D40" s="115"/>
      <c r="E40" s="109"/>
      <c r="F40" s="128"/>
      <c r="G40" s="104" t="s">
        <v>172</v>
      </c>
      <c r="H40" s="102" t="s">
        <v>173</v>
      </c>
      <c r="I40" s="140">
        <v>0</v>
      </c>
      <c r="J40" s="139"/>
    </row>
    <row r="41" ht="27.75" customHeight="1" spans="1:10">
      <c r="A41" s="126"/>
      <c r="B41" s="126"/>
      <c r="C41" s="124"/>
      <c r="D41" s="115"/>
      <c r="E41" s="109"/>
      <c r="F41" s="128"/>
      <c r="G41" s="104" t="s">
        <v>174</v>
      </c>
      <c r="H41" s="102" t="s">
        <v>175</v>
      </c>
      <c r="I41" s="140">
        <v>4.68</v>
      </c>
      <c r="J41" s="139"/>
    </row>
    <row r="42" ht="27.75" customHeight="1" spans="1:10">
      <c r="A42" s="127"/>
      <c r="B42" s="127"/>
      <c r="C42" s="125"/>
      <c r="D42" s="110"/>
      <c r="E42" s="112"/>
      <c r="F42" s="128"/>
      <c r="G42" s="104" t="s">
        <v>176</v>
      </c>
      <c r="H42" s="102" t="s">
        <v>177</v>
      </c>
      <c r="I42" s="140">
        <v>0</v>
      </c>
      <c r="J42" s="139"/>
    </row>
    <row r="43" ht="27.75" customHeight="1" spans="1:10">
      <c r="A43" s="131"/>
      <c r="B43" s="131"/>
      <c r="C43" s="101"/>
      <c r="D43" s="104" t="s">
        <v>68</v>
      </c>
      <c r="E43" s="114" t="s">
        <v>178</v>
      </c>
      <c r="F43" s="128"/>
      <c r="G43" s="104" t="s">
        <v>179</v>
      </c>
      <c r="H43" s="114" t="s">
        <v>178</v>
      </c>
      <c r="I43" s="140">
        <v>0</v>
      </c>
      <c r="J43" s="139"/>
    </row>
    <row r="44" ht="27" customHeight="1" spans="1:10">
      <c r="A44" s="126"/>
      <c r="B44" s="126"/>
      <c r="C44" s="101"/>
      <c r="D44" s="104" t="s">
        <v>139</v>
      </c>
      <c r="E44" s="114" t="s">
        <v>180</v>
      </c>
      <c r="F44" s="128"/>
      <c r="G44" s="104" t="s">
        <v>181</v>
      </c>
      <c r="H44" s="102" t="s">
        <v>180</v>
      </c>
      <c r="I44" s="140">
        <v>0</v>
      </c>
      <c r="J44" s="139"/>
    </row>
    <row r="45" ht="29.25" customHeight="1" spans="1:10">
      <c r="A45" s="126"/>
      <c r="B45" s="126"/>
      <c r="C45" s="129"/>
      <c r="D45" s="104" t="s">
        <v>84</v>
      </c>
      <c r="E45" s="102" t="s">
        <v>182</v>
      </c>
      <c r="F45" s="120"/>
      <c r="G45" s="104" t="s">
        <v>183</v>
      </c>
      <c r="H45" s="102" t="s">
        <v>184</v>
      </c>
      <c r="I45" s="140">
        <v>0</v>
      </c>
      <c r="J45" s="139"/>
    </row>
    <row r="46" ht="29.25" customHeight="1" spans="1:10">
      <c r="A46" s="126"/>
      <c r="B46" s="126"/>
      <c r="C46" s="132"/>
      <c r="D46" s="104"/>
      <c r="E46" s="102"/>
      <c r="F46" s="128"/>
      <c r="G46" s="104" t="s">
        <v>185</v>
      </c>
      <c r="H46" s="102" t="s">
        <v>186</v>
      </c>
      <c r="I46" s="140">
        <v>0</v>
      </c>
      <c r="J46" s="139"/>
    </row>
    <row r="47" ht="29.25" customHeight="1" spans="1:10">
      <c r="A47" s="126"/>
      <c r="B47" s="126"/>
      <c r="C47" s="130"/>
      <c r="D47" s="104"/>
      <c r="E47" s="102"/>
      <c r="F47" s="128"/>
      <c r="G47" s="104" t="s">
        <v>91</v>
      </c>
      <c r="H47" s="102" t="s">
        <v>187</v>
      </c>
      <c r="I47" s="140">
        <v>0</v>
      </c>
      <c r="J47" s="139"/>
    </row>
    <row r="48" ht="19.5" customHeight="1" spans="1:10">
      <c r="A48" s="126"/>
      <c r="B48" s="126"/>
      <c r="C48" s="92">
        <v>502</v>
      </c>
      <c r="D48" s="104" t="s">
        <v>72</v>
      </c>
      <c r="E48" s="102" t="s">
        <v>188</v>
      </c>
      <c r="F48" s="92"/>
      <c r="G48" s="104" t="s">
        <v>139</v>
      </c>
      <c r="H48" s="102" t="s">
        <v>189</v>
      </c>
      <c r="I48" s="140">
        <v>0</v>
      </c>
      <c r="J48" s="139"/>
    </row>
    <row r="49" ht="17.25" customHeight="1" spans="1:10">
      <c r="A49" s="126"/>
      <c r="B49" s="126"/>
      <c r="C49" s="92"/>
      <c r="D49" s="104"/>
      <c r="E49" s="102"/>
      <c r="F49" s="128"/>
      <c r="G49" s="104" t="s">
        <v>190</v>
      </c>
      <c r="H49" s="102" t="s">
        <v>191</v>
      </c>
      <c r="I49" s="140">
        <v>0</v>
      </c>
      <c r="J49" s="139"/>
    </row>
    <row r="50" ht="23.25" customHeight="1" spans="1:10">
      <c r="A50" s="126"/>
      <c r="B50" s="126"/>
      <c r="C50" s="92"/>
      <c r="D50" s="104"/>
      <c r="E50" s="102"/>
      <c r="F50" s="128"/>
      <c r="G50" s="104" t="s">
        <v>192</v>
      </c>
      <c r="H50" s="102" t="s">
        <v>188</v>
      </c>
      <c r="I50" s="140">
        <v>0</v>
      </c>
      <c r="J50" s="137"/>
    </row>
    <row r="51" ht="17.25" customHeight="1" spans="1:9">
      <c r="A51" s="126"/>
      <c r="B51" s="126"/>
      <c r="C51" s="92"/>
      <c r="D51" s="104" t="s">
        <v>153</v>
      </c>
      <c r="E51" s="114" t="s">
        <v>193</v>
      </c>
      <c r="F51" s="92"/>
      <c r="G51" s="104" t="s">
        <v>194</v>
      </c>
      <c r="H51" s="114" t="s">
        <v>193</v>
      </c>
      <c r="I51" s="140">
        <v>0</v>
      </c>
    </row>
    <row r="52" ht="30.75" customHeight="1" spans="1:9">
      <c r="A52" s="126"/>
      <c r="B52" s="126"/>
      <c r="C52" s="92"/>
      <c r="D52" s="104" t="s">
        <v>87</v>
      </c>
      <c r="E52" s="114" t="s">
        <v>195</v>
      </c>
      <c r="F52" s="92"/>
      <c r="G52" s="104" t="s">
        <v>148</v>
      </c>
      <c r="H52" s="114" t="s">
        <v>195</v>
      </c>
      <c r="I52" s="140">
        <v>0</v>
      </c>
    </row>
    <row r="53" ht="21" customHeight="1" spans="1:9">
      <c r="A53" s="126"/>
      <c r="B53" s="126"/>
      <c r="C53" s="120"/>
      <c r="D53" s="104" t="s">
        <v>74</v>
      </c>
      <c r="E53" s="114" t="s">
        <v>196</v>
      </c>
      <c r="F53" s="128"/>
      <c r="G53" s="104" t="s">
        <v>197</v>
      </c>
      <c r="H53" s="114" t="s">
        <v>196</v>
      </c>
      <c r="I53" s="140">
        <v>0</v>
      </c>
    </row>
    <row r="54" ht="18.75" customHeight="1" spans="1:9">
      <c r="A54" s="126"/>
      <c r="B54" s="126"/>
      <c r="C54" s="123"/>
      <c r="D54" s="107" t="s">
        <v>144</v>
      </c>
      <c r="E54" s="113" t="s">
        <v>198</v>
      </c>
      <c r="F54" s="128"/>
      <c r="G54" s="104" t="s">
        <v>151</v>
      </c>
      <c r="H54" s="113" t="s">
        <v>198</v>
      </c>
      <c r="I54" s="140">
        <v>0</v>
      </c>
    </row>
    <row r="55" ht="21" customHeight="1" spans="1:9">
      <c r="A55" s="100">
        <v>2080299</v>
      </c>
      <c r="B55" s="119" t="s">
        <v>71</v>
      </c>
      <c r="C55" s="133"/>
      <c r="D55" s="106">
        <v>99</v>
      </c>
      <c r="E55" s="106" t="s">
        <v>199</v>
      </c>
      <c r="F55" s="92"/>
      <c r="G55" s="107" t="s">
        <v>76</v>
      </c>
      <c r="H55" s="106" t="s">
        <v>199</v>
      </c>
      <c r="I55" s="140">
        <v>33.35</v>
      </c>
    </row>
    <row r="56" ht="21" customHeight="1" spans="1:9">
      <c r="A56" s="118">
        <v>2081099</v>
      </c>
      <c r="B56" s="118" t="s">
        <v>86</v>
      </c>
      <c r="C56" s="134"/>
      <c r="D56" s="112"/>
      <c r="E56" s="112"/>
      <c r="F56" s="92"/>
      <c r="G56" s="110"/>
      <c r="H56" s="112"/>
      <c r="I56" s="140">
        <v>5</v>
      </c>
    </row>
    <row r="57" ht="33.75" customHeight="1" spans="1:9">
      <c r="A57" s="100"/>
      <c r="B57" s="100"/>
      <c r="C57" s="92">
        <v>503</v>
      </c>
      <c r="D57" s="128"/>
      <c r="E57" s="121" t="s">
        <v>200</v>
      </c>
      <c r="F57" s="92">
        <v>310</v>
      </c>
      <c r="G57" s="93"/>
      <c r="H57" s="91" t="s">
        <v>201</v>
      </c>
      <c r="I57" s="141">
        <v>0</v>
      </c>
    </row>
    <row r="58" ht="26.25" customHeight="1" spans="1:9">
      <c r="A58" s="100"/>
      <c r="B58" s="100"/>
      <c r="C58" s="92"/>
      <c r="D58" s="101" t="s">
        <v>69</v>
      </c>
      <c r="E58" s="102" t="s">
        <v>202</v>
      </c>
      <c r="F58" s="101"/>
      <c r="G58" s="104" t="s">
        <v>69</v>
      </c>
      <c r="H58" s="102" t="s">
        <v>202</v>
      </c>
      <c r="I58" s="140">
        <v>0</v>
      </c>
    </row>
    <row r="59" ht="25.5" customHeight="1" spans="1:9">
      <c r="A59" s="100"/>
      <c r="B59" s="100"/>
      <c r="C59" s="92"/>
      <c r="D59" s="233" t="s">
        <v>68</v>
      </c>
      <c r="E59" s="102" t="s">
        <v>203</v>
      </c>
      <c r="F59" s="101"/>
      <c r="G59" s="104" t="s">
        <v>72</v>
      </c>
      <c r="H59" s="102" t="s">
        <v>203</v>
      </c>
      <c r="I59" s="140">
        <v>0</v>
      </c>
    </row>
    <row r="60" ht="23.25" customHeight="1" spans="1:9">
      <c r="A60" s="100"/>
      <c r="B60" s="100"/>
      <c r="C60" s="92"/>
      <c r="D60" s="104" t="s">
        <v>139</v>
      </c>
      <c r="E60" s="102" t="s">
        <v>204</v>
      </c>
      <c r="F60" s="128"/>
      <c r="G60" s="104" t="s">
        <v>151</v>
      </c>
      <c r="H60" s="102" t="s">
        <v>204</v>
      </c>
      <c r="I60" s="140">
        <v>0</v>
      </c>
    </row>
    <row r="61" ht="17.4" spans="1:9">
      <c r="A61" s="100"/>
      <c r="B61" s="100"/>
      <c r="C61" s="133"/>
      <c r="D61" s="104" t="s">
        <v>72</v>
      </c>
      <c r="E61" s="102" t="s">
        <v>205</v>
      </c>
      <c r="F61" s="128"/>
      <c r="G61" s="104" t="s">
        <v>144</v>
      </c>
      <c r="H61" s="102" t="s">
        <v>206</v>
      </c>
      <c r="I61" s="140">
        <v>0</v>
      </c>
    </row>
    <row r="62" ht="17.4" spans="1:9">
      <c r="A62" s="100"/>
      <c r="B62" s="100"/>
      <c r="C62" s="135"/>
      <c r="D62" s="104"/>
      <c r="E62" s="102"/>
      <c r="F62" s="128"/>
      <c r="G62" s="104" t="s">
        <v>82</v>
      </c>
      <c r="H62" s="102" t="s">
        <v>207</v>
      </c>
      <c r="I62" s="140">
        <v>0</v>
      </c>
    </row>
    <row r="63" ht="17.4" spans="1:9">
      <c r="A63" s="100"/>
      <c r="B63" s="100"/>
      <c r="C63" s="135"/>
      <c r="D63" s="104"/>
      <c r="E63" s="102"/>
      <c r="F63" s="128"/>
      <c r="G63" s="104" t="s">
        <v>78</v>
      </c>
      <c r="H63" s="102" t="s">
        <v>208</v>
      </c>
      <c r="I63" s="140">
        <v>0</v>
      </c>
    </row>
    <row r="64" ht="17.4" spans="1:9">
      <c r="A64" s="100"/>
      <c r="B64" s="100"/>
      <c r="C64" s="134"/>
      <c r="D64" s="104"/>
      <c r="E64" s="102"/>
      <c r="F64" s="128"/>
      <c r="G64" s="104" t="s">
        <v>148</v>
      </c>
      <c r="H64" s="102" t="s">
        <v>209</v>
      </c>
      <c r="I64" s="140">
        <v>0</v>
      </c>
    </row>
    <row r="65" ht="17.4" spans="1:9">
      <c r="A65" s="100"/>
      <c r="B65" s="100"/>
      <c r="C65" s="133"/>
      <c r="D65" s="104" t="s">
        <v>153</v>
      </c>
      <c r="E65" s="102" t="s">
        <v>210</v>
      </c>
      <c r="F65" s="128"/>
      <c r="G65" s="104" t="s">
        <v>68</v>
      </c>
      <c r="H65" s="102" t="s">
        <v>211</v>
      </c>
      <c r="I65" s="140">
        <v>0</v>
      </c>
    </row>
    <row r="66" ht="17.4" spans="1:9">
      <c r="A66" s="100"/>
      <c r="B66" s="100"/>
      <c r="C66" s="135"/>
      <c r="D66" s="104"/>
      <c r="E66" s="102"/>
      <c r="F66" s="128"/>
      <c r="G66" s="104" t="s">
        <v>139</v>
      </c>
      <c r="H66" s="102" t="s">
        <v>212</v>
      </c>
      <c r="I66" s="140">
        <v>0</v>
      </c>
    </row>
    <row r="67" ht="34.8" spans="1:9">
      <c r="A67" s="100"/>
      <c r="B67" s="100"/>
      <c r="C67" s="134"/>
      <c r="D67" s="104"/>
      <c r="E67" s="102"/>
      <c r="F67" s="128"/>
      <c r="G67" s="104" t="s">
        <v>87</v>
      </c>
      <c r="H67" s="102" t="s">
        <v>213</v>
      </c>
      <c r="I67" s="140">
        <v>0</v>
      </c>
    </row>
    <row r="68" ht="21" customHeight="1" spans="1:9">
      <c r="A68" s="100"/>
      <c r="B68" s="100"/>
      <c r="C68" s="92"/>
      <c r="D68" s="104" t="s">
        <v>87</v>
      </c>
      <c r="E68" s="102" t="s">
        <v>214</v>
      </c>
      <c r="F68" s="128"/>
      <c r="G68" s="104" t="s">
        <v>153</v>
      </c>
      <c r="H68" s="102" t="s">
        <v>214</v>
      </c>
      <c r="I68" s="140">
        <v>0</v>
      </c>
    </row>
    <row r="69" ht="17.4" spans="1:9">
      <c r="A69" s="100"/>
      <c r="B69" s="100"/>
      <c r="C69" s="133"/>
      <c r="D69" s="104" t="s">
        <v>76</v>
      </c>
      <c r="E69" s="102" t="s">
        <v>215</v>
      </c>
      <c r="F69" s="128"/>
      <c r="G69" s="104" t="s">
        <v>74</v>
      </c>
      <c r="H69" s="102" t="s">
        <v>216</v>
      </c>
      <c r="I69" s="140">
        <v>0</v>
      </c>
    </row>
    <row r="70" ht="17.4" spans="1:9">
      <c r="A70" s="100"/>
      <c r="B70" s="100"/>
      <c r="C70" s="135"/>
      <c r="D70" s="104"/>
      <c r="E70" s="102"/>
      <c r="F70" s="128"/>
      <c r="G70" s="104" t="s">
        <v>217</v>
      </c>
      <c r="H70" s="102" t="s">
        <v>218</v>
      </c>
      <c r="I70" s="140">
        <v>0</v>
      </c>
    </row>
    <row r="71" ht="17.4" spans="1:9">
      <c r="A71" s="100"/>
      <c r="B71" s="100"/>
      <c r="C71" s="135"/>
      <c r="D71" s="104"/>
      <c r="E71" s="102"/>
      <c r="F71" s="128"/>
      <c r="G71" s="104">
        <v>21</v>
      </c>
      <c r="H71" s="102" t="s">
        <v>219</v>
      </c>
      <c r="I71" s="140">
        <v>0</v>
      </c>
    </row>
    <row r="72" ht="17.4" spans="1:9">
      <c r="A72" s="100"/>
      <c r="B72" s="100"/>
      <c r="C72" s="135"/>
      <c r="D72" s="104"/>
      <c r="E72" s="102"/>
      <c r="F72" s="128"/>
      <c r="G72" s="104">
        <v>22</v>
      </c>
      <c r="H72" s="102" t="s">
        <v>220</v>
      </c>
      <c r="I72" s="140">
        <v>0</v>
      </c>
    </row>
    <row r="73" ht="17.4" spans="1:9">
      <c r="A73" s="100"/>
      <c r="B73" s="100"/>
      <c r="C73" s="134"/>
      <c r="D73" s="104"/>
      <c r="E73" s="102"/>
      <c r="F73" s="128"/>
      <c r="G73" s="234" t="s">
        <v>76</v>
      </c>
      <c r="H73" s="102" t="s">
        <v>215</v>
      </c>
      <c r="I73" s="140">
        <v>0</v>
      </c>
    </row>
    <row r="74" ht="41.25" customHeight="1" spans="1:9">
      <c r="A74" s="100"/>
      <c r="B74" s="100"/>
      <c r="C74" s="92">
        <v>504</v>
      </c>
      <c r="D74" s="101"/>
      <c r="E74" s="121" t="s">
        <v>221</v>
      </c>
      <c r="F74" s="92">
        <v>309</v>
      </c>
      <c r="G74" s="143"/>
      <c r="H74" s="91" t="s">
        <v>222</v>
      </c>
      <c r="I74" s="141">
        <v>0</v>
      </c>
    </row>
    <row r="75" ht="30.75" customHeight="1" spans="1:9">
      <c r="A75" s="100"/>
      <c r="B75" s="100"/>
      <c r="C75" s="92"/>
      <c r="D75" s="101" t="s">
        <v>69</v>
      </c>
      <c r="E75" s="102" t="s">
        <v>202</v>
      </c>
      <c r="F75" s="101"/>
      <c r="G75" s="104" t="s">
        <v>69</v>
      </c>
      <c r="H75" s="102" t="s">
        <v>202</v>
      </c>
      <c r="I75" s="140">
        <v>0</v>
      </c>
    </row>
    <row r="76" ht="24.75" customHeight="1" spans="1:9">
      <c r="A76" s="100"/>
      <c r="B76" s="100"/>
      <c r="C76" s="92"/>
      <c r="D76" s="233" t="s">
        <v>68</v>
      </c>
      <c r="E76" s="102" t="s">
        <v>203</v>
      </c>
      <c r="F76" s="128"/>
      <c r="G76" s="104" t="s">
        <v>72</v>
      </c>
      <c r="H76" s="102" t="s">
        <v>203</v>
      </c>
      <c r="I76" s="140">
        <v>0</v>
      </c>
    </row>
    <row r="77" ht="28.5" customHeight="1" spans="1:9">
      <c r="A77" s="100"/>
      <c r="B77" s="100"/>
      <c r="C77" s="92"/>
      <c r="D77" s="104" t="s">
        <v>139</v>
      </c>
      <c r="E77" s="102" t="s">
        <v>204</v>
      </c>
      <c r="F77" s="128"/>
      <c r="G77" s="104" t="s">
        <v>151</v>
      </c>
      <c r="H77" s="102" t="s">
        <v>204</v>
      </c>
      <c r="I77" s="140">
        <v>0</v>
      </c>
    </row>
    <row r="78" ht="17.4" spans="1:9">
      <c r="A78" s="100"/>
      <c r="B78" s="100"/>
      <c r="C78" s="133"/>
      <c r="D78" s="104" t="s">
        <v>84</v>
      </c>
      <c r="E78" s="102" t="s">
        <v>210</v>
      </c>
      <c r="F78" s="128"/>
      <c r="G78" s="104" t="s">
        <v>68</v>
      </c>
      <c r="H78" s="102" t="s">
        <v>211</v>
      </c>
      <c r="I78" s="140">
        <v>0</v>
      </c>
    </row>
    <row r="79" ht="17.4" spans="1:9">
      <c r="A79" s="100"/>
      <c r="B79" s="100"/>
      <c r="C79" s="135"/>
      <c r="D79" s="104"/>
      <c r="E79" s="102"/>
      <c r="F79" s="128"/>
      <c r="G79" s="104" t="s">
        <v>139</v>
      </c>
      <c r="H79" s="102" t="s">
        <v>212</v>
      </c>
      <c r="I79" s="140">
        <v>0</v>
      </c>
    </row>
    <row r="80" ht="34.8" spans="1:9">
      <c r="A80" s="100"/>
      <c r="B80" s="100"/>
      <c r="C80" s="134"/>
      <c r="D80" s="104"/>
      <c r="E80" s="102"/>
      <c r="F80" s="128"/>
      <c r="G80" s="104" t="s">
        <v>87</v>
      </c>
      <c r="H80" s="102" t="s">
        <v>213</v>
      </c>
      <c r="I80" s="140">
        <v>0</v>
      </c>
    </row>
    <row r="81" ht="23.25" customHeight="1" spans="1:9">
      <c r="A81" s="100"/>
      <c r="B81" s="100"/>
      <c r="C81" s="92"/>
      <c r="D81" s="104" t="s">
        <v>72</v>
      </c>
      <c r="E81" s="102" t="s">
        <v>214</v>
      </c>
      <c r="F81" s="128"/>
      <c r="G81" s="104" t="s">
        <v>153</v>
      </c>
      <c r="H81" s="102" t="s">
        <v>214</v>
      </c>
      <c r="I81" s="140">
        <v>0</v>
      </c>
    </row>
    <row r="82" ht="17.4" spans="1:9">
      <c r="A82" s="100"/>
      <c r="B82" s="100"/>
      <c r="C82" s="133"/>
      <c r="D82" s="104" t="s">
        <v>76</v>
      </c>
      <c r="E82" s="102" t="s">
        <v>215</v>
      </c>
      <c r="F82" s="128"/>
      <c r="G82" s="104" t="s">
        <v>74</v>
      </c>
      <c r="H82" s="102" t="s">
        <v>216</v>
      </c>
      <c r="I82" s="140">
        <v>0</v>
      </c>
    </row>
    <row r="83" ht="17.4" spans="1:9">
      <c r="A83" s="100"/>
      <c r="B83" s="100"/>
      <c r="C83" s="135"/>
      <c r="D83" s="104"/>
      <c r="E83" s="102"/>
      <c r="F83" s="128"/>
      <c r="G83" s="104" t="s">
        <v>217</v>
      </c>
      <c r="H83" s="102" t="s">
        <v>218</v>
      </c>
      <c r="I83" s="140">
        <v>0</v>
      </c>
    </row>
    <row r="84" ht="17.4" spans="1:9">
      <c r="A84" s="100"/>
      <c r="B84" s="100"/>
      <c r="C84" s="135"/>
      <c r="D84" s="104"/>
      <c r="E84" s="102"/>
      <c r="F84" s="128"/>
      <c r="G84" s="104">
        <v>21</v>
      </c>
      <c r="H84" s="102" t="s">
        <v>219</v>
      </c>
      <c r="I84" s="140">
        <v>0</v>
      </c>
    </row>
    <row r="85" ht="17.4" spans="1:9">
      <c r="A85" s="100"/>
      <c r="B85" s="100"/>
      <c r="C85" s="135"/>
      <c r="D85" s="104"/>
      <c r="E85" s="102"/>
      <c r="F85" s="128"/>
      <c r="G85" s="104">
        <v>22</v>
      </c>
      <c r="H85" s="102" t="s">
        <v>220</v>
      </c>
      <c r="I85" s="140">
        <v>0</v>
      </c>
    </row>
    <row r="86" ht="17.4" spans="1:9">
      <c r="A86" s="100"/>
      <c r="B86" s="100"/>
      <c r="C86" s="134"/>
      <c r="D86" s="128"/>
      <c r="E86" s="102"/>
      <c r="F86" s="128"/>
      <c r="G86" s="234" t="s">
        <v>76</v>
      </c>
      <c r="H86" s="102" t="s">
        <v>223</v>
      </c>
      <c r="I86" s="140">
        <v>0</v>
      </c>
    </row>
    <row r="87" spans="1:9">
      <c r="A87" s="144" t="s">
        <v>224</v>
      </c>
      <c r="B87" s="145"/>
      <c r="C87" s="145"/>
      <c r="D87" s="145"/>
      <c r="E87" s="145"/>
      <c r="F87" s="145"/>
      <c r="G87" s="145"/>
      <c r="H87" s="146"/>
      <c r="I87" s="171">
        <f>I92+I101+I104+I108+I112+I132</f>
        <v>948.43</v>
      </c>
    </row>
    <row r="88" ht="72" customHeight="1" spans="1:9">
      <c r="A88" s="147"/>
      <c r="B88" s="148"/>
      <c r="C88" s="148"/>
      <c r="D88" s="148"/>
      <c r="E88" s="148"/>
      <c r="F88" s="148"/>
      <c r="G88" s="148"/>
      <c r="H88" s="149"/>
      <c r="I88" s="172"/>
    </row>
    <row r="89" ht="22.2" spans="1:9">
      <c r="A89" s="90" t="s">
        <v>128</v>
      </c>
      <c r="B89" s="90"/>
      <c r="C89" s="90" t="s">
        <v>129</v>
      </c>
      <c r="D89" s="90"/>
      <c r="E89" s="90"/>
      <c r="F89" s="90" t="s">
        <v>130</v>
      </c>
      <c r="G89" s="90"/>
      <c r="H89" s="90"/>
      <c r="I89" s="140" t="s">
        <v>34</v>
      </c>
    </row>
    <row r="90" ht="17.4" spans="1:9">
      <c r="A90" s="92" t="s">
        <v>53</v>
      </c>
      <c r="B90" s="92" t="s">
        <v>131</v>
      </c>
      <c r="C90" s="92" t="s">
        <v>53</v>
      </c>
      <c r="D90" s="92"/>
      <c r="E90" s="92" t="s">
        <v>131</v>
      </c>
      <c r="F90" s="92" t="s">
        <v>53</v>
      </c>
      <c r="G90" s="92"/>
      <c r="H90" s="91" t="s">
        <v>131</v>
      </c>
      <c r="I90" s="140"/>
    </row>
    <row r="91" ht="17.4" spans="1:9">
      <c r="A91" s="92"/>
      <c r="B91" s="92"/>
      <c r="C91" s="92" t="s">
        <v>58</v>
      </c>
      <c r="D91" s="92" t="s">
        <v>59</v>
      </c>
      <c r="E91" s="92"/>
      <c r="F91" s="92" t="s">
        <v>58</v>
      </c>
      <c r="G91" s="93" t="s">
        <v>59</v>
      </c>
      <c r="H91" s="91"/>
      <c r="I91" s="140"/>
    </row>
    <row r="92" ht="53.25" customHeight="1" spans="1:9">
      <c r="A92" s="118"/>
      <c r="B92" s="118"/>
      <c r="C92" s="92">
        <v>505</v>
      </c>
      <c r="D92" s="101"/>
      <c r="E92" s="91" t="s">
        <v>225</v>
      </c>
      <c r="F92" s="128"/>
      <c r="G92" s="150"/>
      <c r="H92" s="151"/>
      <c r="I92" s="141">
        <f>I93+I94+I95+I96+I97+I98+I99+I100</f>
        <v>67.55</v>
      </c>
    </row>
    <row r="93" ht="30.75" customHeight="1" spans="1:9">
      <c r="A93" s="118">
        <v>2080201</v>
      </c>
      <c r="B93" s="152" t="s">
        <v>70</v>
      </c>
      <c r="C93" s="106"/>
      <c r="D93" s="235" t="s">
        <v>69</v>
      </c>
      <c r="E93" s="106" t="s">
        <v>226</v>
      </c>
      <c r="F93" s="133">
        <v>301</v>
      </c>
      <c r="G93" s="153"/>
      <c r="H93" s="133" t="s">
        <v>61</v>
      </c>
      <c r="I93" s="140">
        <v>46.75</v>
      </c>
    </row>
    <row r="94" ht="30.75" customHeight="1" spans="1:9">
      <c r="A94" s="118">
        <v>2080505</v>
      </c>
      <c r="B94" s="152" t="s">
        <v>73</v>
      </c>
      <c r="C94" s="109"/>
      <c r="D94" s="109"/>
      <c r="E94" s="109"/>
      <c r="F94" s="135"/>
      <c r="G94" s="154"/>
      <c r="H94" s="135"/>
      <c r="I94" s="140">
        <v>7.17</v>
      </c>
    </row>
    <row r="95" ht="30.75" customHeight="1" spans="1:9">
      <c r="A95" s="118">
        <v>2089901</v>
      </c>
      <c r="B95" s="152" t="s">
        <v>93</v>
      </c>
      <c r="C95" s="109"/>
      <c r="D95" s="109"/>
      <c r="E95" s="109"/>
      <c r="F95" s="135"/>
      <c r="G95" s="154"/>
      <c r="H95" s="135"/>
      <c r="I95" s="140">
        <v>0.65</v>
      </c>
    </row>
    <row r="96" ht="30.75" customHeight="1" spans="1:9">
      <c r="A96" s="118">
        <v>2101101</v>
      </c>
      <c r="B96" s="152" t="s">
        <v>79</v>
      </c>
      <c r="C96" s="109"/>
      <c r="D96" s="109"/>
      <c r="E96" s="109"/>
      <c r="F96" s="135"/>
      <c r="G96" s="154"/>
      <c r="H96" s="135"/>
      <c r="I96" s="140">
        <v>3.23</v>
      </c>
    </row>
    <row r="97" ht="30.75" customHeight="1" spans="1:9">
      <c r="A97" s="118">
        <v>2210201</v>
      </c>
      <c r="B97" s="152" t="s">
        <v>80</v>
      </c>
      <c r="C97" s="112"/>
      <c r="D97" s="112"/>
      <c r="E97" s="112"/>
      <c r="F97" s="134"/>
      <c r="G97" s="155"/>
      <c r="H97" s="134"/>
      <c r="I97" s="140">
        <v>6.45</v>
      </c>
    </row>
    <row r="98" ht="30" customHeight="1" spans="1:9">
      <c r="A98" s="118">
        <v>2080201</v>
      </c>
      <c r="B98" s="152" t="s">
        <v>70</v>
      </c>
      <c r="C98" s="106"/>
      <c r="D98" s="235" t="s">
        <v>68</v>
      </c>
      <c r="E98" s="106" t="s">
        <v>227</v>
      </c>
      <c r="F98" s="133">
        <v>302</v>
      </c>
      <c r="G98" s="153"/>
      <c r="H98" s="123" t="s">
        <v>62</v>
      </c>
      <c r="I98" s="140">
        <v>0.4</v>
      </c>
    </row>
    <row r="99" ht="30" customHeight="1" spans="1:9">
      <c r="A99" s="118">
        <v>2080299</v>
      </c>
      <c r="B99" s="152" t="s">
        <v>71</v>
      </c>
      <c r="C99" s="112"/>
      <c r="D99" s="112"/>
      <c r="E99" s="112"/>
      <c r="F99" s="134"/>
      <c r="G99" s="155"/>
      <c r="H99" s="125"/>
      <c r="I99" s="140">
        <v>2.9</v>
      </c>
    </row>
    <row r="100" ht="48.75" customHeight="1" spans="1:9">
      <c r="A100" s="156"/>
      <c r="B100" s="157"/>
      <c r="C100" s="101"/>
      <c r="D100" s="101">
        <v>99</v>
      </c>
      <c r="E100" s="102" t="s">
        <v>228</v>
      </c>
      <c r="F100" s="92"/>
      <c r="G100" s="150"/>
      <c r="H100" s="121"/>
      <c r="I100" s="140">
        <v>0</v>
      </c>
    </row>
    <row r="101" ht="34.5" customHeight="1" spans="1:9">
      <c r="A101" s="158"/>
      <c r="B101" s="159"/>
      <c r="C101" s="120">
        <v>506</v>
      </c>
      <c r="D101" s="101"/>
      <c r="E101" s="91" t="s">
        <v>229</v>
      </c>
      <c r="F101" s="128"/>
      <c r="G101" s="150"/>
      <c r="H101" s="151"/>
      <c r="I101" s="141">
        <f>I102+I103</f>
        <v>0</v>
      </c>
    </row>
    <row r="102" ht="35.25" customHeight="1" spans="1:9">
      <c r="A102" s="158"/>
      <c r="B102" s="159"/>
      <c r="C102" s="101"/>
      <c r="D102" s="233" t="s">
        <v>69</v>
      </c>
      <c r="E102" s="102" t="s">
        <v>230</v>
      </c>
      <c r="F102" s="92">
        <v>310</v>
      </c>
      <c r="G102" s="150"/>
      <c r="H102" s="91" t="s">
        <v>231</v>
      </c>
      <c r="I102" s="140">
        <v>0</v>
      </c>
    </row>
    <row r="103" ht="36.75" customHeight="1" spans="1:9">
      <c r="A103" s="158"/>
      <c r="B103" s="159"/>
      <c r="C103" s="101"/>
      <c r="D103" s="233" t="s">
        <v>68</v>
      </c>
      <c r="E103" s="102" t="s">
        <v>232</v>
      </c>
      <c r="F103" s="92">
        <v>309</v>
      </c>
      <c r="G103" s="150"/>
      <c r="H103" s="91" t="s">
        <v>222</v>
      </c>
      <c r="I103" s="140">
        <v>0</v>
      </c>
    </row>
    <row r="104" ht="30.75" customHeight="1" spans="1:9">
      <c r="A104" s="158"/>
      <c r="B104" s="159"/>
      <c r="C104" s="92">
        <v>507</v>
      </c>
      <c r="D104" s="92"/>
      <c r="E104" s="91" t="s">
        <v>233</v>
      </c>
      <c r="F104" s="92">
        <v>312</v>
      </c>
      <c r="G104" s="93"/>
      <c r="H104" s="91" t="s">
        <v>233</v>
      </c>
      <c r="I104" s="141">
        <f>I105+I106+I107</f>
        <v>0</v>
      </c>
    </row>
    <row r="105" ht="32.25" customHeight="1" spans="1:9">
      <c r="A105" s="158"/>
      <c r="B105" s="159"/>
      <c r="C105" s="92"/>
      <c r="D105" s="101" t="s">
        <v>69</v>
      </c>
      <c r="E105" s="102" t="s">
        <v>234</v>
      </c>
      <c r="F105" s="92"/>
      <c r="G105" s="101" t="s">
        <v>84</v>
      </c>
      <c r="H105" s="102" t="s">
        <v>234</v>
      </c>
      <c r="I105" s="140">
        <v>0</v>
      </c>
    </row>
    <row r="106" ht="36" customHeight="1" spans="1:9">
      <c r="A106" s="158"/>
      <c r="B106" s="159"/>
      <c r="C106" s="92"/>
      <c r="D106" s="101" t="s">
        <v>68</v>
      </c>
      <c r="E106" s="102" t="s">
        <v>235</v>
      </c>
      <c r="F106" s="92"/>
      <c r="G106" s="101" t="s">
        <v>72</v>
      </c>
      <c r="H106" s="102" t="s">
        <v>235</v>
      </c>
      <c r="I106" s="140">
        <v>0</v>
      </c>
    </row>
    <row r="107" ht="33.75" customHeight="1" spans="1:9">
      <c r="A107" s="158"/>
      <c r="B107" s="159"/>
      <c r="C107" s="92"/>
      <c r="D107" s="101">
        <v>99</v>
      </c>
      <c r="E107" s="102" t="s">
        <v>236</v>
      </c>
      <c r="F107" s="92"/>
      <c r="G107" s="104">
        <v>99</v>
      </c>
      <c r="H107" s="102" t="s">
        <v>236</v>
      </c>
      <c r="I107" s="140">
        <v>0</v>
      </c>
    </row>
    <row r="108" ht="39" customHeight="1" spans="1:9">
      <c r="A108" s="158"/>
      <c r="B108" s="159"/>
      <c r="C108" s="92">
        <v>508</v>
      </c>
      <c r="D108" s="92"/>
      <c r="E108" s="91" t="s">
        <v>237</v>
      </c>
      <c r="F108" s="92"/>
      <c r="G108" s="92"/>
      <c r="H108" s="91"/>
      <c r="I108" s="141">
        <f>I109+I110+I111</f>
        <v>0</v>
      </c>
    </row>
    <row r="109" ht="15.75" customHeight="1" spans="1:9">
      <c r="A109" s="158"/>
      <c r="B109" s="159"/>
      <c r="C109" s="133"/>
      <c r="D109" s="106" t="s">
        <v>69</v>
      </c>
      <c r="E109" s="113" t="s">
        <v>238</v>
      </c>
      <c r="F109" s="133">
        <v>312</v>
      </c>
      <c r="G109" s="101" t="s">
        <v>69</v>
      </c>
      <c r="H109" s="102" t="s">
        <v>239</v>
      </c>
      <c r="I109" s="140">
        <v>0</v>
      </c>
    </row>
    <row r="110" ht="12.75" customHeight="1" spans="1:9">
      <c r="A110" s="158"/>
      <c r="B110" s="159"/>
      <c r="C110" s="134"/>
      <c r="D110" s="112"/>
      <c r="E110" s="114"/>
      <c r="F110" s="134"/>
      <c r="G110" s="104" t="s">
        <v>139</v>
      </c>
      <c r="H110" s="102" t="s">
        <v>240</v>
      </c>
      <c r="I110" s="140">
        <v>0</v>
      </c>
    </row>
    <row r="111" ht="36" customHeight="1" spans="1:9">
      <c r="A111" s="158"/>
      <c r="B111" s="159"/>
      <c r="C111" s="92"/>
      <c r="D111" s="101" t="s">
        <v>68</v>
      </c>
      <c r="E111" s="102" t="s">
        <v>241</v>
      </c>
      <c r="F111" s="92">
        <v>311</v>
      </c>
      <c r="G111" s="92"/>
      <c r="H111" s="91" t="s">
        <v>242</v>
      </c>
      <c r="I111" s="140">
        <v>0</v>
      </c>
    </row>
    <row r="112" ht="39" customHeight="1" spans="1:9">
      <c r="A112" s="158"/>
      <c r="B112" s="159"/>
      <c r="C112" s="92">
        <v>509</v>
      </c>
      <c r="D112" s="92"/>
      <c r="E112" s="91" t="s">
        <v>63</v>
      </c>
      <c r="F112" s="92">
        <v>303</v>
      </c>
      <c r="G112" s="93"/>
      <c r="H112" s="91" t="s">
        <v>63</v>
      </c>
      <c r="I112" s="141">
        <f>I113+I115+I116+I117+I118+I119+I120+I121+I122+I123+I124+I125+I126+I127+I128+I129+I130+I131+I114</f>
        <v>880.88</v>
      </c>
    </row>
    <row r="113" ht="17.4" spans="1:9">
      <c r="A113" s="118"/>
      <c r="B113" s="118"/>
      <c r="C113" s="92"/>
      <c r="D113" s="104" t="s">
        <v>69</v>
      </c>
      <c r="E113" s="102" t="s">
        <v>243</v>
      </c>
      <c r="F113" s="128"/>
      <c r="G113" s="104" t="s">
        <v>84</v>
      </c>
      <c r="H113" s="102" t="s">
        <v>244</v>
      </c>
      <c r="I113" s="140">
        <v>0</v>
      </c>
    </row>
    <row r="114" spans="1:9">
      <c r="A114" s="118">
        <v>2080801</v>
      </c>
      <c r="B114" s="118" t="s">
        <v>75</v>
      </c>
      <c r="C114" s="92"/>
      <c r="D114" s="104"/>
      <c r="E114" s="102"/>
      <c r="F114" s="128"/>
      <c r="G114" s="107" t="s">
        <v>72</v>
      </c>
      <c r="H114" s="113" t="s">
        <v>245</v>
      </c>
      <c r="I114" s="140">
        <v>0.65</v>
      </c>
    </row>
    <row r="115" spans="1:9">
      <c r="A115" s="118">
        <v>2081002</v>
      </c>
      <c r="B115" s="118" t="s">
        <v>83</v>
      </c>
      <c r="C115" s="92"/>
      <c r="D115" s="104"/>
      <c r="E115" s="102"/>
      <c r="F115" s="128"/>
      <c r="G115" s="115"/>
      <c r="H115" s="160"/>
      <c r="I115" s="140">
        <v>223</v>
      </c>
    </row>
    <row r="116" spans="1:9">
      <c r="A116" s="118">
        <v>2081099</v>
      </c>
      <c r="B116" s="118" t="s">
        <v>86</v>
      </c>
      <c r="C116" s="92"/>
      <c r="D116" s="104"/>
      <c r="E116" s="102"/>
      <c r="F116" s="128"/>
      <c r="G116" s="115"/>
      <c r="H116" s="160"/>
      <c r="I116" s="140">
        <v>5</v>
      </c>
    </row>
    <row r="117" spans="1:9">
      <c r="A117" s="118">
        <v>2081107</v>
      </c>
      <c r="B117" s="118" t="s">
        <v>88</v>
      </c>
      <c r="C117" s="92"/>
      <c r="D117" s="104"/>
      <c r="E117" s="102"/>
      <c r="F117" s="128"/>
      <c r="G117" s="115"/>
      <c r="H117" s="160"/>
      <c r="I117" s="140">
        <v>100</v>
      </c>
    </row>
    <row r="118" spans="1:9">
      <c r="A118" s="118">
        <v>2082001</v>
      </c>
      <c r="B118" s="118" t="s">
        <v>90</v>
      </c>
      <c r="C118" s="92"/>
      <c r="D118" s="104"/>
      <c r="E118" s="102"/>
      <c r="F118" s="128"/>
      <c r="G118" s="115"/>
      <c r="H118" s="160"/>
      <c r="I118" s="140">
        <v>1.5</v>
      </c>
    </row>
    <row r="119" spans="1:9">
      <c r="A119" s="118">
        <v>2089901</v>
      </c>
      <c r="B119" s="118" t="s">
        <v>93</v>
      </c>
      <c r="C119" s="92"/>
      <c r="D119" s="104"/>
      <c r="E119" s="102"/>
      <c r="F119" s="128"/>
      <c r="G119" s="115"/>
      <c r="H119" s="160"/>
      <c r="I119" s="140">
        <v>444.62</v>
      </c>
    </row>
    <row r="120" ht="17.4" spans="1:9">
      <c r="A120" s="118">
        <v>2082001</v>
      </c>
      <c r="B120" s="118" t="s">
        <v>90</v>
      </c>
      <c r="C120" s="92"/>
      <c r="D120" s="104"/>
      <c r="E120" s="102"/>
      <c r="F120" s="128"/>
      <c r="G120" s="104" t="s">
        <v>153</v>
      </c>
      <c r="H120" s="102" t="s">
        <v>246</v>
      </c>
      <c r="I120" s="140">
        <v>8</v>
      </c>
    </row>
    <row r="121" ht="17.4" spans="1:9">
      <c r="A121" s="161"/>
      <c r="B121" s="161"/>
      <c r="C121" s="162"/>
      <c r="D121" s="104"/>
      <c r="E121" s="102"/>
      <c r="F121" s="128"/>
      <c r="G121" s="104" t="s">
        <v>87</v>
      </c>
      <c r="H121" s="102" t="s">
        <v>247</v>
      </c>
      <c r="I121" s="140">
        <v>0</v>
      </c>
    </row>
    <row r="122" ht="17.4" spans="1:9">
      <c r="A122" s="163"/>
      <c r="B122" s="163"/>
      <c r="C122" s="162"/>
      <c r="D122" s="104"/>
      <c r="E122" s="102"/>
      <c r="F122" s="128"/>
      <c r="G122" s="104" t="s">
        <v>144</v>
      </c>
      <c r="H122" s="102" t="s">
        <v>248</v>
      </c>
      <c r="I122" s="140">
        <v>0</v>
      </c>
    </row>
    <row r="123" ht="27.75" customHeight="1" spans="1:9">
      <c r="A123" s="163"/>
      <c r="B123" s="163"/>
      <c r="C123" s="164"/>
      <c r="D123" s="104" t="s">
        <v>68</v>
      </c>
      <c r="E123" s="103" t="s">
        <v>249</v>
      </c>
      <c r="F123" s="128"/>
      <c r="G123" s="104" t="s">
        <v>74</v>
      </c>
      <c r="H123" s="102" t="s">
        <v>249</v>
      </c>
      <c r="I123" s="140">
        <v>0</v>
      </c>
    </row>
    <row r="124" ht="44.25" customHeight="1" spans="1:9">
      <c r="A124" s="163"/>
      <c r="B124" s="163"/>
      <c r="C124" s="164"/>
      <c r="D124" s="104" t="s">
        <v>139</v>
      </c>
      <c r="E124" s="103" t="s">
        <v>250</v>
      </c>
      <c r="F124" s="128"/>
      <c r="G124" s="104" t="s">
        <v>82</v>
      </c>
      <c r="H124" s="102" t="s">
        <v>250</v>
      </c>
      <c r="I124" s="140">
        <v>0</v>
      </c>
    </row>
    <row r="125" ht="17.4" spans="1:9">
      <c r="A125" s="165"/>
      <c r="B125" s="165"/>
      <c r="C125" s="166"/>
      <c r="D125" s="107" t="s">
        <v>72</v>
      </c>
      <c r="E125" s="113" t="s">
        <v>251</v>
      </c>
      <c r="F125" s="167"/>
      <c r="G125" s="104" t="s">
        <v>69</v>
      </c>
      <c r="H125" s="102" t="s">
        <v>252</v>
      </c>
      <c r="I125" s="140">
        <v>0</v>
      </c>
    </row>
    <row r="126" ht="17.4" spans="1:9">
      <c r="A126" s="158">
        <v>2080201</v>
      </c>
      <c r="B126" s="163" t="s">
        <v>70</v>
      </c>
      <c r="C126" s="109"/>
      <c r="D126" s="115"/>
      <c r="E126" s="160"/>
      <c r="F126" s="167"/>
      <c r="G126" s="104" t="s">
        <v>68</v>
      </c>
      <c r="H126" s="102" t="s">
        <v>253</v>
      </c>
      <c r="I126" s="140">
        <v>2.11</v>
      </c>
    </row>
    <row r="127" ht="17.4" spans="1:9">
      <c r="A127" s="168"/>
      <c r="B127" s="128"/>
      <c r="C127" s="169"/>
      <c r="D127" s="115"/>
      <c r="E127" s="160"/>
      <c r="F127" s="167"/>
      <c r="G127" s="104" t="s">
        <v>139</v>
      </c>
      <c r="H127" s="102" t="s">
        <v>254</v>
      </c>
      <c r="I127" s="140">
        <v>0</v>
      </c>
    </row>
    <row r="128" ht="51" customHeight="1" spans="1:9">
      <c r="A128" s="170">
        <v>2081004</v>
      </c>
      <c r="B128" s="170" t="s">
        <v>85</v>
      </c>
      <c r="C128" s="106"/>
      <c r="D128" s="106">
        <v>99</v>
      </c>
      <c r="E128" s="106" t="s">
        <v>255</v>
      </c>
      <c r="F128" s="129"/>
      <c r="G128" s="107" t="s">
        <v>76</v>
      </c>
      <c r="H128" s="106" t="s">
        <v>255</v>
      </c>
      <c r="I128" s="140">
        <v>12</v>
      </c>
    </row>
    <row r="129" ht="51" customHeight="1" spans="1:9">
      <c r="A129" s="118">
        <v>2081099</v>
      </c>
      <c r="B129" s="118" t="s">
        <v>86</v>
      </c>
      <c r="C129" s="109"/>
      <c r="D129" s="109"/>
      <c r="E129" s="109"/>
      <c r="F129" s="132"/>
      <c r="G129" s="115"/>
      <c r="H129" s="109"/>
      <c r="I129" s="140">
        <v>1</v>
      </c>
    </row>
    <row r="130" ht="51" customHeight="1" spans="1:9">
      <c r="A130" s="118">
        <v>2082502</v>
      </c>
      <c r="B130" s="118" t="s">
        <v>92</v>
      </c>
      <c r="C130" s="109"/>
      <c r="D130" s="109"/>
      <c r="E130" s="109"/>
      <c r="F130" s="132"/>
      <c r="G130" s="115"/>
      <c r="H130" s="109"/>
      <c r="I130" s="140">
        <v>3</v>
      </c>
    </row>
    <row r="131" ht="51" customHeight="1" spans="1:9">
      <c r="A131" s="118">
        <v>2089901</v>
      </c>
      <c r="B131" s="118" t="s">
        <v>93</v>
      </c>
      <c r="C131" s="112"/>
      <c r="D131" s="112"/>
      <c r="E131" s="112"/>
      <c r="F131" s="130"/>
      <c r="G131" s="110"/>
      <c r="H131" s="112"/>
      <c r="I131" s="140">
        <v>80</v>
      </c>
    </row>
    <row r="132" ht="37.5" customHeight="1" spans="1:9">
      <c r="A132" s="156"/>
      <c r="B132" s="161"/>
      <c r="C132" s="92">
        <v>510</v>
      </c>
      <c r="D132" s="128"/>
      <c r="E132" s="91" t="s">
        <v>256</v>
      </c>
      <c r="F132" s="92">
        <v>313</v>
      </c>
      <c r="G132" s="128"/>
      <c r="H132" s="91" t="s">
        <v>256</v>
      </c>
      <c r="I132" s="141">
        <f>I133+I134</f>
        <v>0</v>
      </c>
    </row>
    <row r="133" ht="45" customHeight="1" spans="1:9">
      <c r="A133" s="158"/>
      <c r="B133" s="163"/>
      <c r="C133" s="101"/>
      <c r="D133" s="101" t="s">
        <v>68</v>
      </c>
      <c r="E133" s="102" t="s">
        <v>257</v>
      </c>
      <c r="F133" s="101"/>
      <c r="G133" s="101" t="s">
        <v>68</v>
      </c>
      <c r="H133" s="102" t="s">
        <v>257</v>
      </c>
      <c r="I133" s="140">
        <v>0</v>
      </c>
    </row>
    <row r="134" ht="45" customHeight="1" spans="1:9">
      <c r="A134" s="170"/>
      <c r="B134" s="165"/>
      <c r="C134" s="101"/>
      <c r="D134" s="101" t="s">
        <v>139</v>
      </c>
      <c r="E134" s="102" t="s">
        <v>258</v>
      </c>
      <c r="F134" s="128"/>
      <c r="G134" s="101" t="s">
        <v>139</v>
      </c>
      <c r="H134" s="102" t="s">
        <v>258</v>
      </c>
      <c r="I134" s="140">
        <v>0</v>
      </c>
    </row>
  </sheetData>
  <mergeCells count="12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9:B89"/>
    <mergeCell ref="C89:E89"/>
    <mergeCell ref="F89:H89"/>
    <mergeCell ref="C90:D90"/>
    <mergeCell ref="F90:G90"/>
    <mergeCell ref="A5:A6"/>
    <mergeCell ref="A10:A12"/>
    <mergeCell ref="A57:A73"/>
    <mergeCell ref="A74:A86"/>
    <mergeCell ref="A90:A91"/>
    <mergeCell ref="A100:A112"/>
    <mergeCell ref="A132:A134"/>
    <mergeCell ref="B5:B6"/>
    <mergeCell ref="B10:B12"/>
    <mergeCell ref="B57:B73"/>
    <mergeCell ref="B74:B86"/>
    <mergeCell ref="B90:B91"/>
    <mergeCell ref="B100:B112"/>
    <mergeCell ref="C10:C12"/>
    <mergeCell ref="C13:C20"/>
    <mergeCell ref="C21:C22"/>
    <mergeCell ref="C23:C25"/>
    <mergeCell ref="C27:C42"/>
    <mergeCell ref="C45:C47"/>
    <mergeCell ref="C48:C50"/>
    <mergeCell ref="C55:C56"/>
    <mergeCell ref="C61:C64"/>
    <mergeCell ref="C65:C67"/>
    <mergeCell ref="C69:C73"/>
    <mergeCell ref="C78:C80"/>
    <mergeCell ref="C82:C86"/>
    <mergeCell ref="C93:C97"/>
    <mergeCell ref="C98:C99"/>
    <mergeCell ref="C109:C110"/>
    <mergeCell ref="C113:C122"/>
    <mergeCell ref="C125:C127"/>
    <mergeCell ref="C128:C131"/>
    <mergeCell ref="D10:D12"/>
    <mergeCell ref="D13:D20"/>
    <mergeCell ref="D21:D22"/>
    <mergeCell ref="D23:D25"/>
    <mergeCell ref="D27:D42"/>
    <mergeCell ref="D45:D47"/>
    <mergeCell ref="D48:D50"/>
    <mergeCell ref="D55:D56"/>
    <mergeCell ref="D61:D64"/>
    <mergeCell ref="D65:D67"/>
    <mergeCell ref="D69:D73"/>
    <mergeCell ref="D78:D80"/>
    <mergeCell ref="D82:D86"/>
    <mergeCell ref="D93:D97"/>
    <mergeCell ref="D98:D99"/>
    <mergeCell ref="D109:D110"/>
    <mergeCell ref="D113:D122"/>
    <mergeCell ref="D125:D127"/>
    <mergeCell ref="D128:D131"/>
    <mergeCell ref="E5:E6"/>
    <mergeCell ref="E10:E12"/>
    <mergeCell ref="E13:E20"/>
    <mergeCell ref="E21:E22"/>
    <mergeCell ref="E23:E25"/>
    <mergeCell ref="E27:E42"/>
    <mergeCell ref="E45:E47"/>
    <mergeCell ref="E48:E50"/>
    <mergeCell ref="E55:E56"/>
    <mergeCell ref="E61:E64"/>
    <mergeCell ref="E65:E67"/>
    <mergeCell ref="E69:E73"/>
    <mergeCell ref="E78:E80"/>
    <mergeCell ref="E82:E86"/>
    <mergeCell ref="E90:E91"/>
    <mergeCell ref="E93:E97"/>
    <mergeCell ref="E98:E99"/>
    <mergeCell ref="E109:E110"/>
    <mergeCell ref="E113:E122"/>
    <mergeCell ref="E125:E127"/>
    <mergeCell ref="E128:E131"/>
    <mergeCell ref="F19:F20"/>
    <mergeCell ref="F21:F22"/>
    <mergeCell ref="F27:F28"/>
    <mergeCell ref="F38:F39"/>
    <mergeCell ref="F93:F97"/>
    <mergeCell ref="F98:F99"/>
    <mergeCell ref="F109:F110"/>
    <mergeCell ref="F128:F131"/>
    <mergeCell ref="G13:G14"/>
    <mergeCell ref="G16:G17"/>
    <mergeCell ref="G19:G20"/>
    <mergeCell ref="G21:G22"/>
    <mergeCell ref="G27:G28"/>
    <mergeCell ref="G38:G39"/>
    <mergeCell ref="G55:G56"/>
    <mergeCell ref="G93:G97"/>
    <mergeCell ref="G98:G99"/>
    <mergeCell ref="G114:G119"/>
    <mergeCell ref="G128:G131"/>
    <mergeCell ref="H5:H6"/>
    <mergeCell ref="H13:H14"/>
    <mergeCell ref="H16:H17"/>
    <mergeCell ref="H19:H20"/>
    <mergeCell ref="H21:H22"/>
    <mergeCell ref="H27:H28"/>
    <mergeCell ref="H38:H39"/>
    <mergeCell ref="H55:H56"/>
    <mergeCell ref="H90:H91"/>
    <mergeCell ref="H93:H97"/>
    <mergeCell ref="H98:H99"/>
    <mergeCell ref="H114:H119"/>
    <mergeCell ref="H128:H131"/>
    <mergeCell ref="I4:I6"/>
    <mergeCell ref="I87:I88"/>
    <mergeCell ref="I89:I91"/>
    <mergeCell ref="A87:H88"/>
  </mergeCells>
  <printOptions horizontalCentered="1"/>
  <pageMargins left="0.66875" right="0.66875" top="0.904861111111111" bottom="0.904861111111111" header="0.314583333333333" footer="0.314583333333333"/>
  <pageSetup paperSize="9" scale="53" fitToHeight="0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O46" sqref="O46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9" t="s">
        <v>259</v>
      </c>
      <c r="B1" s="68"/>
      <c r="C1" s="68"/>
      <c r="D1" s="68"/>
      <c r="E1" s="68"/>
      <c r="F1" s="68"/>
      <c r="G1" s="68"/>
      <c r="H1" s="67"/>
    </row>
    <row r="2" ht="15.6" spans="1:8">
      <c r="A2" s="64" t="s">
        <v>260</v>
      </c>
      <c r="B2" s="64"/>
      <c r="C2" s="64"/>
      <c r="D2" s="64"/>
      <c r="E2" s="64"/>
      <c r="F2" s="64"/>
      <c r="G2" s="69"/>
      <c r="H2" s="64" t="s">
        <v>2</v>
      </c>
    </row>
    <row r="3" ht="14.25" customHeight="1" spans="1:8">
      <c r="A3" s="70" t="s">
        <v>261</v>
      </c>
      <c r="B3" s="71"/>
      <c r="C3" s="65" t="s">
        <v>54</v>
      </c>
      <c r="D3" s="65" t="s">
        <v>262</v>
      </c>
      <c r="E3" s="72" t="s">
        <v>261</v>
      </c>
      <c r="F3" s="73"/>
      <c r="G3" s="65" t="s">
        <v>54</v>
      </c>
      <c r="H3" s="65" t="s">
        <v>262</v>
      </c>
    </row>
    <row r="4" spans="1:8">
      <c r="A4" s="70" t="s">
        <v>58</v>
      </c>
      <c r="B4" s="70" t="s">
        <v>59</v>
      </c>
      <c r="C4" s="71"/>
      <c r="D4" s="71"/>
      <c r="E4" s="70" t="s">
        <v>58</v>
      </c>
      <c r="F4" s="70" t="s">
        <v>59</v>
      </c>
      <c r="G4" s="74"/>
      <c r="H4" s="71"/>
    </row>
    <row r="5" ht="15.6" spans="1:8">
      <c r="A5" s="75"/>
      <c r="B5" s="75"/>
      <c r="C5" s="27"/>
      <c r="D5" s="76"/>
      <c r="E5" s="27"/>
      <c r="F5" s="27"/>
      <c r="G5" s="66"/>
      <c r="H5" s="27"/>
    </row>
    <row r="6" ht="24" spans="1:8">
      <c r="A6" s="77">
        <v>301</v>
      </c>
      <c r="B6" s="71"/>
      <c r="C6" s="66" t="s">
        <v>263</v>
      </c>
      <c r="D6" s="78">
        <f>D7+D8+D9+D10+D11+D12+D13+D15+D14</f>
        <v>166.3</v>
      </c>
      <c r="E6" s="77">
        <v>303</v>
      </c>
      <c r="F6" s="71"/>
      <c r="G6" s="66" t="s">
        <v>264</v>
      </c>
      <c r="H6" s="78">
        <f>H7+H8+H9+H10+H11+H12+H13+H14+H15+H16+H17+H18+H19+H20+H21+H22</f>
        <v>2.76</v>
      </c>
    </row>
    <row r="7" ht="15.6" spans="1:8">
      <c r="A7" s="77">
        <v>301</v>
      </c>
      <c r="B7" s="71" t="s">
        <v>69</v>
      </c>
      <c r="C7" s="79" t="s">
        <v>265</v>
      </c>
      <c r="D7" s="80">
        <v>57.39</v>
      </c>
      <c r="E7" s="77">
        <v>303</v>
      </c>
      <c r="F7" s="71" t="s">
        <v>69</v>
      </c>
      <c r="G7" s="66" t="s">
        <v>266</v>
      </c>
      <c r="H7" s="76"/>
    </row>
    <row r="8" ht="15.6" spans="1:8">
      <c r="A8" s="77">
        <v>301</v>
      </c>
      <c r="B8" s="71" t="s">
        <v>68</v>
      </c>
      <c r="C8" s="79" t="s">
        <v>267</v>
      </c>
      <c r="D8" s="76">
        <v>25.79</v>
      </c>
      <c r="E8" s="77">
        <v>303</v>
      </c>
      <c r="F8" s="71" t="s">
        <v>68</v>
      </c>
      <c r="G8" s="66" t="s">
        <v>268</v>
      </c>
      <c r="H8" s="76">
        <v>2.11</v>
      </c>
    </row>
    <row r="9" ht="15.6" spans="1:8">
      <c r="A9" s="77">
        <v>301</v>
      </c>
      <c r="B9" s="71" t="s">
        <v>139</v>
      </c>
      <c r="C9" s="79" t="s">
        <v>269</v>
      </c>
      <c r="D9" s="76">
        <v>31.2</v>
      </c>
      <c r="E9" s="77">
        <v>303</v>
      </c>
      <c r="F9" s="71" t="s">
        <v>139</v>
      </c>
      <c r="G9" s="66" t="s">
        <v>270</v>
      </c>
      <c r="H9" s="76"/>
    </row>
    <row r="10" ht="15.6" spans="1:8">
      <c r="A10" s="77">
        <v>301</v>
      </c>
      <c r="B10" s="71" t="s">
        <v>84</v>
      </c>
      <c r="C10" s="79" t="s">
        <v>271</v>
      </c>
      <c r="D10" s="76">
        <v>1.11</v>
      </c>
      <c r="E10" s="77">
        <v>303</v>
      </c>
      <c r="F10" s="71" t="s">
        <v>84</v>
      </c>
      <c r="G10" s="66" t="s">
        <v>272</v>
      </c>
      <c r="H10" s="76"/>
    </row>
    <row r="11" ht="15.6" spans="1:8">
      <c r="A11" s="77">
        <v>301</v>
      </c>
      <c r="B11" s="71" t="s">
        <v>153</v>
      </c>
      <c r="C11" s="79" t="s">
        <v>273</v>
      </c>
      <c r="D11" s="76"/>
      <c r="E11" s="77">
        <v>303</v>
      </c>
      <c r="F11" s="71" t="s">
        <v>72</v>
      </c>
      <c r="G11" s="66" t="s">
        <v>274</v>
      </c>
      <c r="H11" s="76">
        <v>0.65</v>
      </c>
    </row>
    <row r="12" ht="15.6" spans="1:8">
      <c r="A12" s="77">
        <v>301</v>
      </c>
      <c r="B12" s="71" t="s">
        <v>87</v>
      </c>
      <c r="C12" s="79" t="s">
        <v>275</v>
      </c>
      <c r="D12" s="76">
        <v>8.4</v>
      </c>
      <c r="E12" s="77">
        <v>303</v>
      </c>
      <c r="F12" s="71" t="s">
        <v>153</v>
      </c>
      <c r="G12" s="66" t="s">
        <v>276</v>
      </c>
      <c r="H12" s="76"/>
    </row>
    <row r="13" ht="24" spans="1:8">
      <c r="A13" s="77">
        <v>301</v>
      </c>
      <c r="B13" s="71" t="s">
        <v>74</v>
      </c>
      <c r="C13" s="79" t="s">
        <v>277</v>
      </c>
      <c r="D13" s="80">
        <v>18.42</v>
      </c>
      <c r="E13" s="77">
        <v>303</v>
      </c>
      <c r="F13" s="71" t="s">
        <v>87</v>
      </c>
      <c r="G13" s="66" t="s">
        <v>278</v>
      </c>
      <c r="H13" s="76"/>
    </row>
    <row r="14" ht="15.6" spans="1:8">
      <c r="A14" s="77">
        <v>301</v>
      </c>
      <c r="B14" s="71" t="s">
        <v>144</v>
      </c>
      <c r="C14" s="79" t="s">
        <v>279</v>
      </c>
      <c r="D14" s="76">
        <v>0.9</v>
      </c>
      <c r="E14" s="77">
        <v>303</v>
      </c>
      <c r="F14" s="71" t="s">
        <v>74</v>
      </c>
      <c r="G14" s="66" t="s">
        <v>280</v>
      </c>
      <c r="H14" s="76"/>
    </row>
    <row r="15" ht="15.6" spans="1:8">
      <c r="A15" s="77">
        <v>301</v>
      </c>
      <c r="B15" s="77">
        <v>99</v>
      </c>
      <c r="C15" s="79" t="s">
        <v>281</v>
      </c>
      <c r="D15" s="76">
        <v>23.09</v>
      </c>
      <c r="E15" s="77">
        <v>303</v>
      </c>
      <c r="F15" s="71" t="s">
        <v>144</v>
      </c>
      <c r="G15" s="66" t="s">
        <v>282</v>
      </c>
      <c r="H15" s="76"/>
    </row>
    <row r="16" ht="15.6" spans="1:8">
      <c r="A16" s="77">
        <v>302</v>
      </c>
      <c r="B16" s="71"/>
      <c r="C16" s="66" t="s">
        <v>283</v>
      </c>
      <c r="D16" s="78">
        <f>D17+D18+D19+D20+D21+D22+D23+D24+D25+D26+D27+D28+D29+D31+D30+D32+D33+D34+D35+D36+D37+D38+D39+D40+D41+D42+D43</f>
        <v>21.27</v>
      </c>
      <c r="E16" s="77">
        <v>303</v>
      </c>
      <c r="F16" s="77">
        <v>10</v>
      </c>
      <c r="G16" s="66" t="s">
        <v>284</v>
      </c>
      <c r="H16" s="76"/>
    </row>
    <row r="17" ht="15.6" spans="1:8">
      <c r="A17" s="77">
        <v>302</v>
      </c>
      <c r="B17" s="71" t="s">
        <v>69</v>
      </c>
      <c r="C17" s="79" t="s">
        <v>285</v>
      </c>
      <c r="D17" s="76">
        <v>8.43</v>
      </c>
      <c r="E17" s="77">
        <v>303</v>
      </c>
      <c r="F17" s="77">
        <v>11</v>
      </c>
      <c r="G17" s="66" t="s">
        <v>286</v>
      </c>
      <c r="H17" s="76"/>
    </row>
    <row r="18" ht="15.6" spans="1:8">
      <c r="A18" s="77">
        <v>302</v>
      </c>
      <c r="B18" s="71" t="s">
        <v>68</v>
      </c>
      <c r="C18" s="79" t="s">
        <v>287</v>
      </c>
      <c r="D18" s="76"/>
      <c r="E18" s="77">
        <v>303</v>
      </c>
      <c r="F18" s="77">
        <v>12</v>
      </c>
      <c r="G18" s="66" t="s">
        <v>288</v>
      </c>
      <c r="H18" s="76"/>
    </row>
    <row r="19" ht="15.6" spans="1:8">
      <c r="A19" s="77">
        <v>302</v>
      </c>
      <c r="B19" s="71" t="s">
        <v>139</v>
      </c>
      <c r="C19" s="79" t="s">
        <v>289</v>
      </c>
      <c r="D19" s="76"/>
      <c r="E19" s="77">
        <v>303</v>
      </c>
      <c r="F19" s="77">
        <v>13</v>
      </c>
      <c r="G19" s="66" t="s">
        <v>290</v>
      </c>
      <c r="H19" s="76"/>
    </row>
    <row r="20" ht="15.6" spans="1:8">
      <c r="A20" s="77">
        <v>302</v>
      </c>
      <c r="B20" s="71" t="s">
        <v>84</v>
      </c>
      <c r="C20" s="79" t="s">
        <v>291</v>
      </c>
      <c r="D20" s="76"/>
      <c r="E20" s="77">
        <v>303</v>
      </c>
      <c r="F20" s="77">
        <v>14</v>
      </c>
      <c r="G20" s="66" t="s">
        <v>292</v>
      </c>
      <c r="H20" s="76"/>
    </row>
    <row r="21" ht="15.6" spans="1:8">
      <c r="A21" s="77">
        <v>302</v>
      </c>
      <c r="B21" s="71" t="s">
        <v>72</v>
      </c>
      <c r="C21" s="79" t="s">
        <v>293</v>
      </c>
      <c r="D21" s="76"/>
      <c r="E21" s="77">
        <v>303</v>
      </c>
      <c r="F21" s="77">
        <v>15</v>
      </c>
      <c r="G21" s="66" t="s">
        <v>294</v>
      </c>
      <c r="H21" s="76"/>
    </row>
    <row r="22" ht="24" spans="1:8">
      <c r="A22" s="77">
        <v>302</v>
      </c>
      <c r="B22" s="71" t="s">
        <v>153</v>
      </c>
      <c r="C22" s="79" t="s">
        <v>295</v>
      </c>
      <c r="D22" s="76"/>
      <c r="E22" s="77">
        <v>303</v>
      </c>
      <c r="F22" s="77">
        <v>99</v>
      </c>
      <c r="G22" s="66" t="s">
        <v>296</v>
      </c>
      <c r="H22" s="76"/>
    </row>
    <row r="23" ht="15.6" spans="1:8">
      <c r="A23" s="77">
        <v>302</v>
      </c>
      <c r="B23" s="71" t="s">
        <v>87</v>
      </c>
      <c r="C23" s="79" t="s">
        <v>297</v>
      </c>
      <c r="D23" s="76"/>
      <c r="E23" s="77">
        <v>310</v>
      </c>
      <c r="F23" s="71"/>
      <c r="G23" s="66" t="s">
        <v>298</v>
      </c>
      <c r="H23" s="78">
        <v>0</v>
      </c>
    </row>
    <row r="24" ht="15.6" spans="1:8">
      <c r="A24" s="77">
        <v>302</v>
      </c>
      <c r="B24" s="71" t="s">
        <v>74</v>
      </c>
      <c r="C24" s="79" t="s">
        <v>299</v>
      </c>
      <c r="D24" s="76"/>
      <c r="E24" s="77">
        <v>310</v>
      </c>
      <c r="F24" s="71" t="s">
        <v>69</v>
      </c>
      <c r="G24" s="66" t="s">
        <v>300</v>
      </c>
      <c r="H24" s="76"/>
    </row>
    <row r="25" ht="15.6" spans="1:8">
      <c r="A25" s="77">
        <v>302</v>
      </c>
      <c r="B25" s="71" t="s">
        <v>144</v>
      </c>
      <c r="C25" s="79" t="s">
        <v>301</v>
      </c>
      <c r="D25" s="76"/>
      <c r="E25" s="77">
        <v>310</v>
      </c>
      <c r="F25" s="71" t="s">
        <v>68</v>
      </c>
      <c r="G25" s="66" t="s">
        <v>302</v>
      </c>
      <c r="H25" s="76"/>
    </row>
    <row r="26" ht="15.6" spans="1:8">
      <c r="A26" s="77">
        <v>302</v>
      </c>
      <c r="B26" s="77">
        <v>11</v>
      </c>
      <c r="C26" s="79" t="s">
        <v>303</v>
      </c>
      <c r="D26" s="76">
        <v>2</v>
      </c>
      <c r="E26" s="77">
        <v>310</v>
      </c>
      <c r="F26" s="71" t="s">
        <v>139</v>
      </c>
      <c r="G26" s="66" t="s">
        <v>304</v>
      </c>
      <c r="H26" s="76"/>
    </row>
    <row r="27" ht="15.6" spans="1:8">
      <c r="A27" s="77">
        <v>302</v>
      </c>
      <c r="B27" s="77">
        <v>12</v>
      </c>
      <c r="C27" s="79" t="s">
        <v>305</v>
      </c>
      <c r="D27" s="76"/>
      <c r="E27" s="77">
        <v>310</v>
      </c>
      <c r="F27" s="71" t="s">
        <v>72</v>
      </c>
      <c r="G27" s="66" t="s">
        <v>306</v>
      </c>
      <c r="H27" s="76"/>
    </row>
    <row r="28" ht="15.6" spans="1:8">
      <c r="A28" s="77">
        <v>302</v>
      </c>
      <c r="B28" s="77">
        <v>13</v>
      </c>
      <c r="C28" s="79" t="s">
        <v>307</v>
      </c>
      <c r="D28" s="76"/>
      <c r="E28" s="77">
        <v>310</v>
      </c>
      <c r="F28" s="71" t="s">
        <v>153</v>
      </c>
      <c r="G28" s="66" t="s">
        <v>308</v>
      </c>
      <c r="H28" s="76"/>
    </row>
    <row r="29" ht="24" spans="1:8">
      <c r="A29" s="77">
        <v>302</v>
      </c>
      <c r="B29" s="77">
        <v>14</v>
      </c>
      <c r="C29" s="79" t="s">
        <v>309</v>
      </c>
      <c r="D29" s="76"/>
      <c r="E29" s="77">
        <v>310</v>
      </c>
      <c r="F29" s="71" t="s">
        <v>87</v>
      </c>
      <c r="G29" s="66" t="s">
        <v>310</v>
      </c>
      <c r="H29" s="76"/>
    </row>
    <row r="30" ht="15.6" spans="1:8">
      <c r="A30" s="77">
        <v>302</v>
      </c>
      <c r="B30" s="77">
        <v>15</v>
      </c>
      <c r="C30" s="79" t="s">
        <v>311</v>
      </c>
      <c r="D30" s="76"/>
      <c r="E30" s="77">
        <v>310</v>
      </c>
      <c r="F30" s="71" t="s">
        <v>74</v>
      </c>
      <c r="G30" s="66" t="s">
        <v>312</v>
      </c>
      <c r="H30" s="76"/>
    </row>
    <row r="31" ht="15.6" spans="1:8">
      <c r="A31" s="77">
        <v>302</v>
      </c>
      <c r="B31" s="77">
        <v>16</v>
      </c>
      <c r="C31" s="79" t="s">
        <v>313</v>
      </c>
      <c r="D31" s="76"/>
      <c r="E31" s="77">
        <v>310</v>
      </c>
      <c r="F31" s="71" t="s">
        <v>144</v>
      </c>
      <c r="G31" s="66" t="s">
        <v>314</v>
      </c>
      <c r="H31" s="76"/>
    </row>
    <row r="32" ht="15.6" spans="1:8">
      <c r="A32" s="77">
        <v>302</v>
      </c>
      <c r="B32" s="77">
        <v>17</v>
      </c>
      <c r="C32" s="79" t="s">
        <v>315</v>
      </c>
      <c r="D32" s="76"/>
      <c r="E32" s="77">
        <v>310</v>
      </c>
      <c r="F32" s="77">
        <v>10</v>
      </c>
      <c r="G32" s="66" t="s">
        <v>316</v>
      </c>
      <c r="H32" s="76"/>
    </row>
    <row r="33" ht="24" spans="1:8">
      <c r="A33" s="77">
        <v>302</v>
      </c>
      <c r="B33" s="77">
        <v>18</v>
      </c>
      <c r="C33" s="79" t="s">
        <v>317</v>
      </c>
      <c r="D33" s="76"/>
      <c r="E33" s="77">
        <v>310</v>
      </c>
      <c r="F33" s="77">
        <v>11</v>
      </c>
      <c r="G33" s="66" t="s">
        <v>318</v>
      </c>
      <c r="H33" s="76"/>
    </row>
    <row r="34" ht="15.6" spans="1:8">
      <c r="A34" s="77">
        <v>302</v>
      </c>
      <c r="B34" s="77">
        <v>24</v>
      </c>
      <c r="C34" s="79" t="s">
        <v>319</v>
      </c>
      <c r="D34" s="76"/>
      <c r="E34" s="77">
        <v>310</v>
      </c>
      <c r="F34" s="77">
        <v>12</v>
      </c>
      <c r="G34" s="66" t="s">
        <v>320</v>
      </c>
      <c r="H34" s="76"/>
    </row>
    <row r="35" ht="15.6" spans="1:8">
      <c r="A35" s="77">
        <v>302</v>
      </c>
      <c r="B35" s="77">
        <v>25</v>
      </c>
      <c r="C35" s="79" t="s">
        <v>321</v>
      </c>
      <c r="D35" s="76"/>
      <c r="E35" s="77">
        <v>310</v>
      </c>
      <c r="F35" s="77">
        <v>13</v>
      </c>
      <c r="G35" s="66" t="s">
        <v>322</v>
      </c>
      <c r="H35" s="76"/>
    </row>
    <row r="36" ht="24" spans="1:8">
      <c r="A36" s="77">
        <v>302</v>
      </c>
      <c r="B36" s="77">
        <v>26</v>
      </c>
      <c r="C36" s="79" t="s">
        <v>323</v>
      </c>
      <c r="D36" s="76"/>
      <c r="E36" s="77">
        <v>310</v>
      </c>
      <c r="F36" s="77">
        <v>19</v>
      </c>
      <c r="G36" s="66" t="s">
        <v>324</v>
      </c>
      <c r="H36" s="76"/>
    </row>
    <row r="37" ht="15.6" spans="1:8">
      <c r="A37" s="77">
        <v>302</v>
      </c>
      <c r="B37" s="77">
        <v>27</v>
      </c>
      <c r="C37" s="79" t="s">
        <v>325</v>
      </c>
      <c r="D37" s="76"/>
      <c r="E37" s="77">
        <v>311</v>
      </c>
      <c r="F37" s="77">
        <v>20</v>
      </c>
      <c r="G37" s="66" t="s">
        <v>326</v>
      </c>
      <c r="H37" s="76"/>
    </row>
    <row r="38" ht="15.6" spans="1:8">
      <c r="A38" s="77">
        <v>302</v>
      </c>
      <c r="B38" s="77">
        <v>28</v>
      </c>
      <c r="C38" s="79" t="s">
        <v>327</v>
      </c>
      <c r="D38" s="76">
        <v>2.61</v>
      </c>
      <c r="E38" s="77">
        <v>311</v>
      </c>
      <c r="F38" s="77">
        <v>99</v>
      </c>
      <c r="G38" s="66" t="s">
        <v>328</v>
      </c>
      <c r="H38" s="76"/>
    </row>
    <row r="39" ht="15.6" spans="1:8">
      <c r="A39" s="77">
        <v>302</v>
      </c>
      <c r="B39" s="77">
        <v>29</v>
      </c>
      <c r="C39" s="79" t="s">
        <v>329</v>
      </c>
      <c r="D39" s="76">
        <v>0.2</v>
      </c>
      <c r="E39" s="71"/>
      <c r="F39" s="71"/>
      <c r="G39" s="66"/>
      <c r="H39" s="76"/>
    </row>
    <row r="40" ht="15.6" spans="1:8">
      <c r="A40" s="77">
        <v>302</v>
      </c>
      <c r="B40" s="77">
        <v>31</v>
      </c>
      <c r="C40" s="79" t="s">
        <v>330</v>
      </c>
      <c r="D40" s="76"/>
      <c r="E40" s="71"/>
      <c r="F40" s="71"/>
      <c r="G40" s="66"/>
      <c r="H40" s="76"/>
    </row>
    <row r="41" ht="15.6" spans="1:8">
      <c r="A41" s="77">
        <v>302</v>
      </c>
      <c r="B41" s="77">
        <v>39</v>
      </c>
      <c r="C41" s="79" t="s">
        <v>331</v>
      </c>
      <c r="D41" s="76">
        <v>4.68</v>
      </c>
      <c r="E41" s="71"/>
      <c r="F41" s="71"/>
      <c r="G41" s="66"/>
      <c r="H41" s="76"/>
    </row>
    <row r="42" ht="15.6" spans="1:8">
      <c r="A42" s="77">
        <v>302</v>
      </c>
      <c r="B42" s="77">
        <v>40</v>
      </c>
      <c r="C42" s="79" t="s">
        <v>332</v>
      </c>
      <c r="D42" s="76"/>
      <c r="E42" s="71"/>
      <c r="F42" s="71"/>
      <c r="G42" s="66"/>
      <c r="H42" s="78"/>
    </row>
    <row r="43" ht="15.6" spans="1:8">
      <c r="A43" s="77">
        <v>302</v>
      </c>
      <c r="B43" s="77">
        <v>99</v>
      </c>
      <c r="C43" s="79" t="s">
        <v>333</v>
      </c>
      <c r="D43" s="76">
        <v>3.35</v>
      </c>
      <c r="E43" s="71"/>
      <c r="F43" s="71"/>
      <c r="G43" s="66" t="s">
        <v>334</v>
      </c>
      <c r="H43" s="78">
        <f>D6+D16+H6+H23</f>
        <v>190.33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workbookViewId="0">
      <selection activeCell="C6" sqref="A2:D2 C6"/>
    </sheetView>
  </sheetViews>
  <sheetFormatPr defaultColWidth="9" defaultRowHeight="14.4"/>
  <cols>
    <col min="1" max="3" width="5.5" customWidth="1"/>
    <col min="4" max="4" width="24.1296296296296" customWidth="1"/>
    <col min="5" max="5" width="25.25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60" t="s">
        <v>335</v>
      </c>
      <c r="B1" s="61"/>
      <c r="C1" s="61"/>
      <c r="D1" s="61"/>
      <c r="E1" s="61"/>
      <c r="F1" s="61"/>
      <c r="G1" s="61"/>
      <c r="H1" s="62"/>
      <c r="I1" s="4"/>
    </row>
    <row r="2" ht="21" customHeight="1" spans="1:9">
      <c r="A2" s="63" t="s">
        <v>1</v>
      </c>
      <c r="B2" s="63"/>
      <c r="C2" s="63"/>
      <c r="D2" s="63"/>
      <c r="E2" s="64"/>
      <c r="F2" s="64"/>
      <c r="G2" s="64"/>
      <c r="H2" s="64" t="s">
        <v>2</v>
      </c>
      <c r="I2" s="4"/>
    </row>
    <row r="3" s="59" customFormat="1" ht="21.75" customHeight="1" spans="1:9">
      <c r="A3" s="27" t="s">
        <v>123</v>
      </c>
      <c r="B3" s="27"/>
      <c r="C3" s="27"/>
      <c r="D3" s="27" t="s">
        <v>124</v>
      </c>
      <c r="E3" s="27" t="s">
        <v>336</v>
      </c>
      <c r="F3" s="27" t="s">
        <v>337</v>
      </c>
      <c r="G3" s="27" t="s">
        <v>338</v>
      </c>
      <c r="H3" s="27" t="s">
        <v>7</v>
      </c>
      <c r="I3" s="67"/>
    </row>
    <row r="4" s="59" customFormat="1" ht="20.25" customHeight="1" spans="1:9">
      <c r="A4" s="27" t="s">
        <v>58</v>
      </c>
      <c r="B4" s="27" t="s">
        <v>59</v>
      </c>
      <c r="C4" s="27" t="s">
        <v>60</v>
      </c>
      <c r="D4" s="27"/>
      <c r="E4" s="27"/>
      <c r="F4" s="27"/>
      <c r="G4" s="27"/>
      <c r="H4" s="27"/>
      <c r="I4" s="67"/>
    </row>
    <row r="5" ht="28" customHeight="1" spans="1:9">
      <c r="A5" s="65">
        <v>208</v>
      </c>
      <c r="B5" s="65" t="s">
        <v>68</v>
      </c>
      <c r="C5" s="65" t="s">
        <v>74</v>
      </c>
      <c r="D5" s="65" t="s">
        <v>81</v>
      </c>
      <c r="E5" s="65" t="s">
        <v>339</v>
      </c>
      <c r="F5" s="66" t="s">
        <v>340</v>
      </c>
      <c r="G5" s="66" t="s">
        <v>341</v>
      </c>
      <c r="H5" s="65">
        <v>450</v>
      </c>
      <c r="I5" s="10"/>
    </row>
    <row r="6" ht="26" customHeight="1" spans="1:9">
      <c r="A6" s="65">
        <v>208</v>
      </c>
      <c r="B6" s="65" t="s">
        <v>82</v>
      </c>
      <c r="C6" s="65" t="s">
        <v>68</v>
      </c>
      <c r="D6" s="65" t="s">
        <v>83</v>
      </c>
      <c r="E6" s="65" t="s">
        <v>342</v>
      </c>
      <c r="F6" s="66" t="s">
        <v>343</v>
      </c>
      <c r="G6" s="66" t="s">
        <v>344</v>
      </c>
      <c r="H6" s="65">
        <v>223</v>
      </c>
      <c r="I6" s="10"/>
    </row>
    <row r="7" ht="71" customHeight="1" spans="1:9">
      <c r="A7" s="65">
        <v>208</v>
      </c>
      <c r="B7" s="65">
        <v>10</v>
      </c>
      <c r="C7" s="65" t="s">
        <v>84</v>
      </c>
      <c r="D7" s="65" t="s">
        <v>85</v>
      </c>
      <c r="E7" s="65" t="s">
        <v>345</v>
      </c>
      <c r="F7" s="66" t="s">
        <v>346</v>
      </c>
      <c r="G7" s="66" t="s">
        <v>347</v>
      </c>
      <c r="H7" s="65">
        <v>12</v>
      </c>
      <c r="I7" s="10"/>
    </row>
    <row r="8" ht="27" customHeight="1" spans="1:9">
      <c r="A8" s="65">
        <v>208</v>
      </c>
      <c r="B8" s="65" t="s">
        <v>82</v>
      </c>
      <c r="C8" s="65" t="s">
        <v>76</v>
      </c>
      <c r="D8" s="65" t="s">
        <v>86</v>
      </c>
      <c r="E8" s="65" t="s">
        <v>348</v>
      </c>
      <c r="F8" s="66" t="s">
        <v>349</v>
      </c>
      <c r="G8" s="66" t="s">
        <v>350</v>
      </c>
      <c r="H8" s="65">
        <v>5</v>
      </c>
      <c r="I8" s="10"/>
    </row>
    <row r="9" ht="45" customHeight="1" spans="1:9">
      <c r="A9" s="65">
        <v>208</v>
      </c>
      <c r="B9" s="65" t="s">
        <v>82</v>
      </c>
      <c r="C9" s="65" t="s">
        <v>76</v>
      </c>
      <c r="D9" s="65" t="s">
        <v>86</v>
      </c>
      <c r="E9" s="65" t="s">
        <v>351</v>
      </c>
      <c r="F9" s="66" t="s">
        <v>352</v>
      </c>
      <c r="G9" s="66" t="s">
        <v>353</v>
      </c>
      <c r="H9" s="65">
        <v>8</v>
      </c>
      <c r="I9" s="10"/>
    </row>
    <row r="10" ht="27" customHeight="1" spans="1:9">
      <c r="A10" s="65">
        <v>208</v>
      </c>
      <c r="B10" s="65" t="s">
        <v>78</v>
      </c>
      <c r="C10" s="65" t="s">
        <v>87</v>
      </c>
      <c r="D10" s="65" t="s">
        <v>88</v>
      </c>
      <c r="E10" s="65" t="s">
        <v>354</v>
      </c>
      <c r="F10" s="66" t="s">
        <v>355</v>
      </c>
      <c r="G10" s="66" t="s">
        <v>356</v>
      </c>
      <c r="H10" s="65">
        <v>100</v>
      </c>
      <c r="I10" s="10"/>
    </row>
    <row r="11" ht="29" customHeight="1" spans="1:9">
      <c r="A11" s="65">
        <v>208</v>
      </c>
      <c r="B11" s="65" t="s">
        <v>89</v>
      </c>
      <c r="C11" s="65" t="s">
        <v>69</v>
      </c>
      <c r="D11" s="65" t="s">
        <v>90</v>
      </c>
      <c r="E11" s="65" t="s">
        <v>357</v>
      </c>
      <c r="F11" s="66" t="s">
        <v>358</v>
      </c>
      <c r="G11" s="66" t="s">
        <v>359</v>
      </c>
      <c r="H11" s="65">
        <v>1.5</v>
      </c>
      <c r="I11" s="10"/>
    </row>
    <row r="12" ht="47" customHeight="1" spans="1:9">
      <c r="A12" s="65">
        <v>208</v>
      </c>
      <c r="B12" s="65" t="s">
        <v>89</v>
      </c>
      <c r="C12" s="65" t="s">
        <v>69</v>
      </c>
      <c r="D12" s="65" t="s">
        <v>90</v>
      </c>
      <c r="E12" s="65" t="s">
        <v>360</v>
      </c>
      <c r="F12" s="66" t="s">
        <v>361</v>
      </c>
      <c r="G12" s="66" t="s">
        <v>362</v>
      </c>
      <c r="H12" s="65">
        <v>8</v>
      </c>
      <c r="I12" s="10"/>
    </row>
    <row r="13" ht="47" customHeight="1" spans="1:9">
      <c r="A13" s="65">
        <v>208</v>
      </c>
      <c r="B13" s="65" t="s">
        <v>91</v>
      </c>
      <c r="C13" s="65" t="s">
        <v>68</v>
      </c>
      <c r="D13" s="65" t="s">
        <v>92</v>
      </c>
      <c r="E13" s="65" t="s">
        <v>363</v>
      </c>
      <c r="F13" s="66" t="s">
        <v>364</v>
      </c>
      <c r="G13" s="66" t="s">
        <v>365</v>
      </c>
      <c r="H13" s="65">
        <v>3</v>
      </c>
      <c r="I13" s="10"/>
    </row>
    <row r="14" ht="25" customHeight="1" spans="1:9">
      <c r="A14" s="65">
        <v>208</v>
      </c>
      <c r="B14" s="65" t="s">
        <v>76</v>
      </c>
      <c r="C14" s="65" t="s">
        <v>69</v>
      </c>
      <c r="D14" s="65" t="s">
        <v>93</v>
      </c>
      <c r="E14" s="65" t="s">
        <v>366</v>
      </c>
      <c r="F14" s="66" t="s">
        <v>367</v>
      </c>
      <c r="G14" s="66" t="s">
        <v>368</v>
      </c>
      <c r="H14" s="65">
        <v>524.62</v>
      </c>
      <c r="I14" s="10"/>
    </row>
    <row r="15" ht="35" customHeight="1" spans="1:9">
      <c r="A15" s="65">
        <v>208</v>
      </c>
      <c r="B15" s="65" t="s">
        <v>68</v>
      </c>
      <c r="C15" s="65">
        <v>99</v>
      </c>
      <c r="D15" s="65" t="s">
        <v>71</v>
      </c>
      <c r="E15" s="65" t="s">
        <v>369</v>
      </c>
      <c r="F15" s="66" t="s">
        <v>370</v>
      </c>
      <c r="G15" s="66" t="s">
        <v>371</v>
      </c>
      <c r="H15" s="65">
        <v>30</v>
      </c>
      <c r="I15" s="10"/>
    </row>
    <row r="16" ht="7.5" customHeight="1" spans="1:9">
      <c r="A16" s="33"/>
      <c r="B16" s="33"/>
      <c r="C16" s="33"/>
      <c r="D16" s="33"/>
      <c r="E16" s="33"/>
      <c r="F16" s="33"/>
      <c r="G16" s="33"/>
      <c r="H16" s="33"/>
      <c r="I16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J12" sqref="J12"/>
    </sheetView>
  </sheetViews>
  <sheetFormatPr defaultColWidth="9.87962962962963" defaultRowHeight="14.4"/>
  <cols>
    <col min="2" max="2" width="17.5" customWidth="1"/>
    <col min="12" max="12" width="12" customWidth="1"/>
  </cols>
  <sheetData>
    <row r="1" ht="39.75" customHeight="1" spans="1:12">
      <c r="A1" s="47" t="s">
        <v>372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34.5" customHeight="1" spans="1:12">
      <c r="A2" s="5" t="s">
        <v>1</v>
      </c>
      <c r="B2" s="5"/>
      <c r="C2" s="5"/>
      <c r="D2" s="6"/>
      <c r="E2" s="6"/>
      <c r="F2" s="6"/>
      <c r="L2" s="6" t="s">
        <v>2</v>
      </c>
    </row>
    <row r="3" ht="21.75" customHeight="1" spans="1:12">
      <c r="A3" s="39" t="s">
        <v>373</v>
      </c>
      <c r="B3" s="39" t="s">
        <v>374</v>
      </c>
      <c r="C3" s="48" t="s">
        <v>375</v>
      </c>
      <c r="D3" s="48"/>
      <c r="E3" s="48"/>
      <c r="F3" s="48"/>
      <c r="G3" s="48"/>
      <c r="H3" s="48" t="s">
        <v>376</v>
      </c>
      <c r="I3" s="48"/>
      <c r="J3" s="48"/>
      <c r="K3" s="48"/>
      <c r="L3" s="48"/>
    </row>
    <row r="4" ht="21" customHeight="1" spans="1:12">
      <c r="A4" s="11"/>
      <c r="B4" s="11"/>
      <c r="C4" s="39" t="s">
        <v>8</v>
      </c>
      <c r="D4" s="39" t="s">
        <v>305</v>
      </c>
      <c r="E4" s="39" t="s">
        <v>315</v>
      </c>
      <c r="F4" s="39" t="s">
        <v>377</v>
      </c>
      <c r="G4" s="11"/>
      <c r="H4" s="39" t="s">
        <v>8</v>
      </c>
      <c r="I4" s="39" t="s">
        <v>305</v>
      </c>
      <c r="J4" s="39" t="s">
        <v>315</v>
      </c>
      <c r="K4" s="39" t="s">
        <v>377</v>
      </c>
      <c r="L4" s="11"/>
    </row>
    <row r="5" ht="27" customHeight="1" spans="1:12">
      <c r="A5" s="11"/>
      <c r="B5" s="11"/>
      <c r="C5" s="11"/>
      <c r="D5" s="11"/>
      <c r="E5" s="11"/>
      <c r="F5" s="39" t="s">
        <v>330</v>
      </c>
      <c r="G5" s="39" t="s">
        <v>378</v>
      </c>
      <c r="H5" s="11"/>
      <c r="I5" s="11"/>
      <c r="J5" s="11"/>
      <c r="K5" s="39" t="s">
        <v>330</v>
      </c>
      <c r="L5" s="39" t="s">
        <v>378</v>
      </c>
    </row>
    <row r="6" ht="19.5" customHeight="1" spans="1:12">
      <c r="A6" s="49">
        <v>1</v>
      </c>
      <c r="B6" s="49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50">
        <v>301001</v>
      </c>
      <c r="B7" s="51" t="s">
        <v>379</v>
      </c>
      <c r="C7" s="52">
        <v>0.25</v>
      </c>
      <c r="D7" s="53">
        <v>0</v>
      </c>
      <c r="E7" s="53">
        <v>0.25</v>
      </c>
      <c r="F7" s="53">
        <v>0</v>
      </c>
      <c r="G7" s="53">
        <v>0</v>
      </c>
      <c r="H7" s="52">
        <v>0.27</v>
      </c>
      <c r="I7" s="53">
        <v>0</v>
      </c>
      <c r="J7" s="53">
        <v>0.27</v>
      </c>
      <c r="K7" s="53">
        <v>0</v>
      </c>
      <c r="L7" s="53">
        <v>0</v>
      </c>
    </row>
    <row r="8" ht="18" customHeight="1" spans="1:12">
      <c r="A8" s="54"/>
      <c r="B8" s="54"/>
      <c r="C8" s="55"/>
      <c r="D8" s="55"/>
      <c r="E8" s="55"/>
      <c r="F8" s="56"/>
      <c r="G8" s="56"/>
      <c r="H8" s="55"/>
      <c r="I8" s="55"/>
      <c r="J8" s="55"/>
      <c r="K8" s="56"/>
      <c r="L8" s="56"/>
    </row>
    <row r="9" ht="35.25" customHeight="1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2" spans="2:2">
      <c r="B12" s="58"/>
    </row>
  </sheetData>
  <mergeCells count="15">
    <mergeCell ref="A1:L1"/>
    <mergeCell ref="A2:C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2021-06-10T07:27:35Z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26B2653197F34D9F9306C058E7812B31</vt:lpwstr>
  </property>
</Properties>
</file>