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<sst xmlns="http://schemas.openxmlformats.org/spreadsheetml/2006/main" count="766" uniqueCount="371">
  <si>
    <t>部门收支总体情况表</t>
  </si>
  <si>
    <t>部门名称：新乡市凤泉区城乡建设局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</si>
  <si>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</si>
  <si>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</si>
  <si>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</si>
  <si>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</si>
  <si>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</si>
  <si>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</si>
  <si>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</si>
  <si>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</si>
  <si>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</si>
  <si>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</si>
  <si>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</si>
  <si>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</si>
  <si>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</si>
  <si>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</si>
  <si>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</si>
  <si>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</si>
  <si>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</si>
  <si>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</si>
  <si>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</si>
  <si>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</si>
  <si>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</si>
  <si>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</si>
  <si>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</si>
  <si>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</si>
  <si>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</si>
  <si>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</si>
  <si>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</si>
  <si>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</si>
  <si>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</si>
  <si>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</si>
  <si>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</si>
  <si>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</si>
  <si>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</si>
  <si>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</si>
  <si>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</si>
  <si>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</si>
  <si>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</si>
  <si>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</si>
  <si>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</si>
  <si>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</si>
  <si>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</si>
  <si>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</si>
  <si>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</si>
  <si>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</si>
  <si>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</si>
  <si>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</si>
  <si>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</si>
  <si>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</si>
  <si>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</si>
  <si>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</si>
  <si>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</si>
  <si>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</si>
  <si>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</si>
  <si>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</si>
  <si>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</si>
  <si>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</si>
  <si>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</si>
  <si>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</si>
  <si>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</si>
  <si>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</si>
  <si>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</si>
  <si>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</si>
  <si>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</si>
  <si>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</si>
  <si>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</si>
  <si>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</si>
  <si>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208</t>
  </si>
  <si>
    <t>05</t>
  </si>
  <si>
    <t>01</t>
  </si>
  <si>
    <t>2080501  行政单位离退休</t>
  </si>
  <si>
    <t>2080505  机关事业单位基本养老保险缴费支出</t>
  </si>
  <si>
    <t>08</t>
  </si>
  <si>
    <t>2080801  死亡抚恤</t>
  </si>
  <si>
    <t>99</t>
  </si>
  <si>
    <t>2089901  其他社会保障和就业支出</t>
  </si>
  <si>
    <t>210</t>
  </si>
  <si>
    <t>11</t>
  </si>
  <si>
    <t>2101101  行政单位医疗</t>
  </si>
  <si>
    <t>212</t>
  </si>
  <si>
    <t>2120101  行政运行</t>
  </si>
  <si>
    <t>2120199  其他城乡社区管理事务支出</t>
  </si>
  <si>
    <t>221</t>
  </si>
  <si>
    <t>02</t>
  </si>
  <si>
    <t>2210201  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</si>
  <si>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</si>
  <si>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</si>
  <si>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</si>
  <si>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</si>
  <si>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</si>
  <si>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</si>
  <si>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</si>
  <si>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</si>
  <si>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</si>
  <si>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</si>
  <si>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</si>
  <si>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</si>
  <si>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</si>
  <si>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</si>
  <si>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</si>
  <si>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</si>
  <si>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</si>
  <si>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</si>
  <si>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</si>
  <si>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</si>
  <si>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</si>
  <si>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</si>
  <si>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</si>
  <si>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</si>
  <si>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</si>
  <si>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</si>
  <si>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</si>
  <si>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</si>
  <si>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</si>
  <si>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</si>
  <si>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</si>
  <si>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</si>
  <si>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单位：新乡市凤泉区城乡建设局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</si>
  <si>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</si>
  <si>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</si>
  <si>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</si>
  <si>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</si>
  <si>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</si>
  <si>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</si>
  <si>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</si>
  <si>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</si>
  <si>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</si>
  <si>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</si>
  <si>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</si>
  <si>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</si>
  <si>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</si>
  <si>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</si>
  <si>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</si>
  <si>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机关事业单位基本养老保险缴费支出</t>
  </si>
  <si>
    <t xml:space="preserve"> 社会保障缴费</t>
  </si>
  <si>
    <t xml:space="preserve"> 机关事业单位基本养老保险缴费</t>
  </si>
  <si>
    <t xml:space="preserve"> 机关事业单位职业年金缴费支出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</si>
  <si>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</si>
  <si>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</si>
  <si>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</si>
  <si>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</si>
  <si>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</si>
  <si>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</si>
  <si>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</si>
  <si>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>12</t>
  </si>
  <si>
    <t xml:space="preserve"> 其他社会保障缴费</t>
  </si>
  <si>
    <t xml:space="preserve"> 住房公积金</t>
  </si>
  <si>
    <t>13</t>
  </si>
  <si>
    <t>行政运行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</si>
  <si>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</si>
  <si>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</si>
  <si>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</si>
  <si>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</si>
  <si>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</si>
  <si>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</si>
  <si>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</si>
  <si>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</si>
  <si>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</si>
  <si>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</si>
  <si>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</si>
  <si>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</si>
  <si>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</si>
  <si>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</si>
  <si>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</si>
  <si>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</si>
  <si>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</si>
  <si>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</si>
  <si>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</si>
  <si>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</si>
  <si>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</si>
  <si>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</si>
  <si>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</si>
  <si>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</si>
  <si>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</si>
  <si>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</si>
  <si>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</si>
  <si>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</si>
  <si>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</si>
  <si>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</si>
  <si>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</si>
  <si>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</si>
  <si>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</si>
  <si>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</si>
  <si>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</si>
  <si>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</si>
  <si>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</si>
  <si>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</si>
  <si>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</si>
  <si>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</si>
  <si>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</si>
  <si>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</si>
  <si>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</si>
  <si>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</si>
  <si>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</si>
  <si>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</si>
  <si>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</si>
  <si>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</si>
  <si>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</si>
  <si>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</si>
  <si>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</si>
  <si>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</si>
  <si>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</si>
  <si>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</si>
  <si>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>其他城乡社区管理事务支出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</si>
  <si>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</si>
  <si>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</si>
  <si>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</si>
  <si>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</si>
  <si>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</si>
  <si>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</si>
  <si>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</si>
  <si>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</si>
  <si>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</si>
  <si>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</si>
  <si>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</si>
  <si>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</si>
  <si>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</si>
  <si>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</si>
  <si>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</si>
  <si>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</si>
  <si>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</si>
  <si>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</si>
  <si>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</si>
  <si>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</si>
  <si>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</si>
  <si>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</si>
  <si>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</si>
  <si>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</si>
  <si>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</si>
  <si>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</si>
  <si>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</si>
  <si>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</si>
  <si>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</si>
  <si>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</si>
  <si>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</si>
  <si>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</si>
  <si>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</si>
  <si>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</si>
  <si>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</si>
  <si>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</si>
  <si>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</si>
  <si>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</si>
  <si>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</si>
  <si>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</si>
  <si>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</si>
  <si>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</si>
  <si>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>死亡抚恤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</si>
  <si>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</si>
  <si>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</si>
  <si>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</si>
  <si>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</si>
  <si>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</si>
  <si>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</si>
  <si>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</si>
  <si>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</si>
  <si>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>行政单位离退休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</si>
  <si>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</si>
  <si>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</si>
  <si>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</si>
  <si>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</si>
  <si>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</si>
  <si>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</si>
  <si>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</si>
  <si>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单位名称：新乡市凤泉区城乡建设局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</si>
  <si>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</si>
  <si>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</si>
  <si>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</si>
  <si>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</si>
  <si>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</si>
  <si>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</si>
  <si>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</si>
  <si>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</si>
  <si>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</si>
  <si>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</si>
  <si>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</si>
  <si>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</si>
  <si>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</si>
  <si>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</si>
  <si>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</si>
  <si>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</si>
  <si>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</si>
  <si>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</si>
  <si>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</si>
  <si>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</si>
  <si>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</si>
  <si>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</si>
  <si>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</si>
  <si>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</si>
  <si>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</si>
  <si>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</si>
  <si>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</si>
  <si>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</si>
  <si>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</si>
  <si>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</si>
  <si>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</si>
  <si>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</si>
  <si>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</si>
  <si>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</si>
  <si>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</si>
  <si>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</si>
  <si>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</si>
  <si>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</si>
  <si>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</si>
  <si>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</si>
  <si>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</si>
  <si>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</si>
  <si>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</si>
  <si>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</si>
  <si>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</si>
  <si>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</si>
  <si>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</si>
  <si>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</si>
  <si>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</si>
  <si>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</si>
  <si>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</si>
  <si>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</si>
  <si>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</si>
  <si>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</si>
  <si>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</si>
  <si>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</si>
  <si>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</si>
  <si>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</si>
  <si>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</si>
  <si>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</si>
  <si>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</si>
  <si>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</si>
  <si>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</si>
  <si>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</si>
  <si>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</si>
  <si>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</si>
  <si>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</si>
  <si>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</si>
  <si>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</si>
  <si>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</si>
  <si>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</si>
  <si>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</si>
  <si>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</si>
  <si>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</si>
  <si>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</si>
  <si>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</si>
  <si>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</si>
  <si>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</si>
  <si>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专项-土地租赁费</t>
  </si>
  <si>
    <t>落实城区绿化，道路用地</t>
  </si>
  <si>
    <t>提升城区绿化面积和道路建设</t>
  </si>
  <si>
    <t>专项-自筹人员经费</t>
  </si>
  <si>
    <t>自筹人员经费（工资、绩效、目标奖、文明奖、取暖费等）</t>
  </si>
  <si>
    <t>自筹人员经费</t>
  </si>
  <si>
    <t>自筹人员工会经费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</si>
  <si>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</si>
  <si>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</si>
  <si>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</si>
  <si>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</si>
  <si>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</si>
  <si>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</si>
  <si>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</si>
  <si>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新乡市凤泉区城乡建设局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</si>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</sst>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新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1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0" fillId="7" borderId="35" applyNumberFormat="0" applyAlignment="0" applyProtection="0">
      <alignment vertical="center"/>
    </xf>
    <xf numFmtId="0" fontId="39" fillId="7" borderId="30" applyNumberFormat="0" applyAlignment="0" applyProtection="0">
      <alignment vertical="center"/>
    </xf>
    <xf numFmtId="0" fontId="52" fillId="19" borderId="36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49" fontId="22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 indent="2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/>
    </xf>
    <xf numFmtId="0" fontId="29" fillId="0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 shrinkToFit="1"/>
    </xf>
    <xf numFmtId="0" fontId="30" fillId="0" borderId="20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11" xfId="0" applyNumberFormat="1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 wrapText="1"/>
    </xf>
    <xf numFmtId="49" fontId="30" fillId="0" borderId="2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30" fillId="0" borderId="21" xfId="0" applyNumberFormat="1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27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9" fillId="0" borderId="21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horizontal="left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4" fontId="18" fillId="0" borderId="13" xfId="0" applyNumberFormat="1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wrapText="1"/>
    </xf>
    <xf numFmtId="4" fontId="18" fillId="0" borderId="13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34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30" fillId="0" borderId="11" xfId="0" applyFont="1" applyFill="1" applyBorder="1" applyAlignment="1" quotePrefix="1">
      <alignment horizontal="center" vertical="center" wrapText="1"/>
    </xf>
    <xf numFmtId="49" fontId="30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style="59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ht="15" customHeight="1" spans="1:12">
      <c r="A2" s="37" t="s">
        <v>1</v>
      </c>
      <c r="B2" s="194"/>
      <c r="C2" s="194"/>
      <c r="D2" s="194"/>
      <c r="E2" s="233"/>
      <c r="F2" s="194"/>
      <c r="G2" s="234"/>
      <c r="H2" s="234"/>
      <c r="I2" s="234"/>
      <c r="J2" s="251" t="s">
        <v>2</v>
      </c>
      <c r="K2" s="249"/>
      <c r="L2" s="252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41" t="s">
        <v>17</v>
      </c>
      <c r="B7" s="189">
        <v>386.81</v>
      </c>
      <c r="C7" s="41" t="s">
        <v>18</v>
      </c>
      <c r="D7" s="189">
        <f>SUM(E7:G7)</f>
        <v>203.1</v>
      </c>
      <c r="E7" s="40">
        <f>E8+E9+E10</f>
        <v>203.1</v>
      </c>
      <c r="F7" s="189"/>
      <c r="G7" s="189"/>
      <c r="H7" s="189"/>
      <c r="I7" s="189"/>
      <c r="J7" s="189"/>
      <c r="K7" s="189"/>
      <c r="L7" s="189"/>
    </row>
    <row r="8" ht="22.5" customHeight="1" spans="1:12">
      <c r="A8" s="41" t="s">
        <v>19</v>
      </c>
      <c r="B8" s="189"/>
      <c r="C8" s="41" t="s">
        <v>20</v>
      </c>
      <c r="D8" s="189">
        <v>297.2</v>
      </c>
      <c r="E8" s="235">
        <v>170.13</v>
      </c>
      <c r="F8" s="189"/>
      <c r="G8" s="189"/>
      <c r="H8" s="189"/>
      <c r="I8" s="189"/>
      <c r="J8" s="189"/>
      <c r="K8" s="189"/>
      <c r="L8" s="189"/>
    </row>
    <row r="9" ht="22.5" customHeight="1" spans="1:12">
      <c r="A9" s="236" t="s">
        <v>21</v>
      </c>
      <c r="B9" s="237"/>
      <c r="C9" s="236" t="s">
        <v>22</v>
      </c>
      <c r="D9" s="189">
        <f t="shared" ref="D8:D18" si="0">SUM(E9:G9)</f>
        <v>31.57</v>
      </c>
      <c r="E9" s="235">
        <v>31.57</v>
      </c>
      <c r="F9" s="237"/>
      <c r="G9" s="237"/>
      <c r="H9" s="237"/>
      <c r="I9" s="237"/>
      <c r="J9" s="237"/>
      <c r="K9" s="237"/>
      <c r="L9" s="237"/>
    </row>
    <row r="10" ht="22.5" customHeight="1" spans="1:12">
      <c r="A10" s="238" t="s">
        <v>23</v>
      </c>
      <c r="B10" s="239"/>
      <c r="C10" s="238" t="s">
        <v>24</v>
      </c>
      <c r="D10" s="189">
        <f t="shared" si="0"/>
        <v>1.4</v>
      </c>
      <c r="E10" s="235">
        <v>1.4</v>
      </c>
      <c r="F10" s="239"/>
      <c r="G10" s="239"/>
      <c r="H10" s="239"/>
      <c r="I10" s="239"/>
      <c r="J10" s="239"/>
      <c r="K10" s="239"/>
      <c r="L10" s="239"/>
    </row>
    <row r="11" ht="22.5" customHeight="1" spans="1:12">
      <c r="A11" s="240"/>
      <c r="B11" s="239"/>
      <c r="C11" s="238" t="s">
        <v>25</v>
      </c>
      <c r="D11" s="189">
        <f t="shared" si="0"/>
        <v>183.71</v>
      </c>
      <c r="E11" s="241">
        <v>183.71</v>
      </c>
      <c r="F11" s="239"/>
      <c r="G11" s="239"/>
      <c r="H11" s="239"/>
      <c r="I11" s="239"/>
      <c r="J11" s="239"/>
      <c r="K11" s="239"/>
      <c r="L11" s="239"/>
    </row>
    <row r="12" ht="22.5" customHeight="1" spans="1:12">
      <c r="A12" s="238" t="s">
        <v>26</v>
      </c>
      <c r="B12" s="239">
        <f>SUM(B7:B11)</f>
        <v>386.81</v>
      </c>
      <c r="C12" s="238" t="s">
        <v>27</v>
      </c>
      <c r="D12" s="189">
        <f>D11+D7</f>
        <v>386.81</v>
      </c>
      <c r="E12" s="241">
        <f>E7+E11</f>
        <v>386.81</v>
      </c>
      <c r="F12" s="239"/>
      <c r="G12" s="239"/>
      <c r="H12" s="239"/>
      <c r="I12" s="239"/>
      <c r="J12" s="239"/>
      <c r="K12" s="239"/>
      <c r="L12" s="239"/>
    </row>
    <row r="13" ht="22.5" customHeight="1" spans="1:12">
      <c r="A13" s="238" t="s">
        <v>28</v>
      </c>
      <c r="B13" s="239"/>
      <c r="C13" s="242"/>
      <c r="D13" s="189">
        <f t="shared" si="0"/>
        <v>0</v>
      </c>
      <c r="E13" s="241"/>
      <c r="F13" s="239"/>
      <c r="G13" s="239"/>
      <c r="H13" s="239"/>
      <c r="I13" s="239"/>
      <c r="J13" s="239"/>
      <c r="K13" s="239"/>
      <c r="L13" s="239"/>
    </row>
    <row r="14" ht="22.5" customHeight="1" spans="1:12">
      <c r="A14" s="243" t="s">
        <v>29</v>
      </c>
      <c r="B14" s="239"/>
      <c r="C14" s="242"/>
      <c r="D14" s="189">
        <f t="shared" si="0"/>
        <v>0</v>
      </c>
      <c r="E14" s="241"/>
      <c r="F14" s="239"/>
      <c r="G14" s="239"/>
      <c r="H14" s="239"/>
      <c r="I14" s="239"/>
      <c r="J14" s="239"/>
      <c r="K14" s="239"/>
      <c r="L14" s="239"/>
    </row>
    <row r="15" ht="22.5" customHeight="1" spans="1:12">
      <c r="A15" s="243" t="s">
        <v>14</v>
      </c>
      <c r="B15" s="239"/>
      <c r="C15" s="242"/>
      <c r="D15" s="189">
        <f t="shared" si="0"/>
        <v>0</v>
      </c>
      <c r="E15" s="241"/>
      <c r="F15" s="239"/>
      <c r="G15" s="239"/>
      <c r="H15" s="239"/>
      <c r="I15" s="239"/>
      <c r="J15" s="239"/>
      <c r="K15" s="239"/>
      <c r="L15" s="239"/>
    </row>
    <row r="16" ht="27.75" customHeight="1" spans="1:12">
      <c r="A16" s="243" t="s">
        <v>15</v>
      </c>
      <c r="B16" s="239"/>
      <c r="C16" s="244"/>
      <c r="D16" s="189">
        <f t="shared" si="0"/>
        <v>0</v>
      </c>
      <c r="E16" s="241"/>
      <c r="F16" s="239"/>
      <c r="G16" s="239"/>
      <c r="H16" s="239"/>
      <c r="I16" s="239"/>
      <c r="J16" s="239"/>
      <c r="K16" s="239"/>
      <c r="L16" s="239"/>
    </row>
    <row r="17" ht="27.75" customHeight="1" spans="1:12">
      <c r="A17" s="243" t="s">
        <v>16</v>
      </c>
      <c r="B17" s="245"/>
      <c r="C17" s="244"/>
      <c r="D17" s="189">
        <f t="shared" si="0"/>
        <v>0</v>
      </c>
      <c r="E17" s="241"/>
      <c r="F17" s="239"/>
      <c r="G17" s="239"/>
      <c r="H17" s="239"/>
      <c r="I17" s="239"/>
      <c r="J17" s="239"/>
      <c r="K17" s="239"/>
      <c r="L17" s="239"/>
    </row>
    <row r="18" ht="20.25" customHeight="1" spans="1:12">
      <c r="A18" s="246" t="s">
        <v>30</v>
      </c>
      <c r="B18" s="247">
        <f>SUM(B12,B13)</f>
        <v>386.81</v>
      </c>
      <c r="C18" s="246" t="s">
        <v>31</v>
      </c>
      <c r="D18" s="189">
        <f>D12</f>
        <v>386.81</v>
      </c>
      <c r="E18" s="248">
        <f>E12</f>
        <v>386.81</v>
      </c>
      <c r="F18" s="249"/>
      <c r="G18" s="249"/>
      <c r="H18" s="249"/>
      <c r="I18" s="249"/>
      <c r="J18" s="249"/>
      <c r="K18" s="249"/>
      <c r="L18" s="249"/>
    </row>
    <row r="19" ht="20.25" customHeight="1" spans="1:12">
      <c r="A19" s="202"/>
      <c r="B19" s="202"/>
      <c r="C19" s="202"/>
      <c r="D19" s="203"/>
      <c r="E19" s="250"/>
      <c r="F19" s="203"/>
      <c r="G19" s="203"/>
      <c r="H19" s="203"/>
      <c r="I19" s="203"/>
      <c r="J19" s="203"/>
      <c r="K19" s="203"/>
      <c r="L19" s="20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3" sqref="E3:E4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6" t="s">
        <v>2</v>
      </c>
      <c r="K2" s="46"/>
      <c r="L2" s="37"/>
      <c r="M2" s="4"/>
    </row>
    <row r="3" ht="16.5" customHeight="1" spans="1:13">
      <c r="A3" s="39" t="s">
        <v>53</v>
      </c>
      <c r="B3" s="39"/>
      <c r="C3" s="39"/>
      <c r="D3" s="39" t="s">
        <v>359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41" t="s">
        <v>360</v>
      </c>
      <c r="B6" s="42" t="s">
        <v>360</v>
      </c>
      <c r="C6" s="42" t="s">
        <v>360</v>
      </c>
      <c r="D6" s="41" t="s">
        <v>360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43"/>
      <c r="C7" s="15"/>
      <c r="D7" s="44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6" sqref="C6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8" t="s">
        <v>361</v>
      </c>
      <c r="B1" s="19"/>
      <c r="C1" s="19"/>
      <c r="D1" s="20"/>
      <c r="E1" s="4"/>
    </row>
    <row r="2" ht="33" customHeight="1" spans="1:5">
      <c r="A2" s="21" t="s">
        <v>1</v>
      </c>
      <c r="B2" s="22"/>
      <c r="C2" s="23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362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70</v>
      </c>
      <c r="C5" s="29" t="s">
        <v>289</v>
      </c>
      <c r="D5" s="30">
        <v>11.84</v>
      </c>
      <c r="E5" s="10"/>
    </row>
    <row r="6" ht="15.75" customHeight="1" spans="1:5">
      <c r="A6" s="27">
        <v>302</v>
      </c>
      <c r="B6" s="28" t="s">
        <v>84</v>
      </c>
      <c r="C6" s="29" t="s">
        <v>291</v>
      </c>
      <c r="D6" s="30"/>
      <c r="E6" s="10"/>
    </row>
    <row r="7" ht="15.75" customHeight="1" spans="1:5">
      <c r="A7" s="27">
        <v>302</v>
      </c>
      <c r="B7" s="28" t="s">
        <v>69</v>
      </c>
      <c r="C7" s="29" t="s">
        <v>297</v>
      </c>
      <c r="D7" s="30">
        <v>0.3</v>
      </c>
      <c r="E7" s="10"/>
    </row>
    <row r="8" ht="19.5" customHeight="1" spans="1:5">
      <c r="A8" s="27">
        <v>302</v>
      </c>
      <c r="B8" s="28" t="s">
        <v>151</v>
      </c>
      <c r="C8" s="29" t="s">
        <v>299</v>
      </c>
      <c r="D8" s="30"/>
      <c r="E8" s="10"/>
    </row>
    <row r="9" ht="15.75" customHeight="1" spans="1:5">
      <c r="A9" s="27">
        <v>302</v>
      </c>
      <c r="B9" s="28" t="s">
        <v>164</v>
      </c>
      <c r="C9" s="29" t="s">
        <v>301</v>
      </c>
      <c r="D9" s="30">
        <v>1.84</v>
      </c>
      <c r="E9" s="10"/>
    </row>
    <row r="10" ht="15.75" customHeight="1" spans="1:5">
      <c r="A10" s="27">
        <v>302</v>
      </c>
      <c r="B10" s="28" t="s">
        <v>73</v>
      </c>
      <c r="C10" s="29" t="s">
        <v>303</v>
      </c>
      <c r="D10" s="30"/>
      <c r="E10" s="10"/>
    </row>
    <row r="11" ht="15.75" customHeight="1" spans="1:5">
      <c r="A11" s="27">
        <v>302</v>
      </c>
      <c r="B11" s="28" t="s">
        <v>138</v>
      </c>
      <c r="C11" s="29" t="s">
        <v>305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307</v>
      </c>
      <c r="D12" s="30"/>
      <c r="E12" s="10"/>
    </row>
    <row r="13" ht="15.75" customHeight="1" spans="1:5">
      <c r="A13" s="27">
        <v>302</v>
      </c>
      <c r="B13" s="27">
        <v>12</v>
      </c>
      <c r="C13" s="29" t="s">
        <v>319</v>
      </c>
      <c r="D13" s="30"/>
      <c r="E13" s="10"/>
    </row>
    <row r="14" ht="15.75" customHeight="1" spans="1:5">
      <c r="A14" s="27">
        <v>302</v>
      </c>
      <c r="B14" s="27">
        <v>13</v>
      </c>
      <c r="C14" s="29" t="s">
        <v>311</v>
      </c>
      <c r="D14" s="30"/>
      <c r="E14" s="10"/>
    </row>
    <row r="15" ht="15.75" customHeight="1" spans="1:5">
      <c r="A15" s="27">
        <v>302</v>
      </c>
      <c r="B15" s="27">
        <v>15</v>
      </c>
      <c r="C15" s="29" t="s">
        <v>315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321</v>
      </c>
      <c r="D16" s="30"/>
      <c r="E16" s="10"/>
    </row>
    <row r="17" ht="15.75" customHeight="1" spans="1:5">
      <c r="A17" s="27">
        <v>302</v>
      </c>
      <c r="B17" s="27">
        <v>24</v>
      </c>
      <c r="C17" s="29" t="s">
        <v>323</v>
      </c>
      <c r="D17" s="30"/>
      <c r="E17" s="10"/>
    </row>
    <row r="18" ht="15.75" customHeight="1" spans="1:5">
      <c r="A18" s="27">
        <v>310</v>
      </c>
      <c r="B18" s="28" t="s">
        <v>84</v>
      </c>
      <c r="C18" s="29" t="s">
        <v>363</v>
      </c>
      <c r="D18" s="30"/>
      <c r="E18" s="10"/>
    </row>
    <row r="19" ht="15.75" customHeight="1" spans="1:5">
      <c r="A19" s="27">
        <v>302</v>
      </c>
      <c r="B19" s="27">
        <v>29</v>
      </c>
      <c r="C19" s="29" t="s">
        <v>333</v>
      </c>
      <c r="D19" s="30"/>
      <c r="E19" s="10"/>
    </row>
    <row r="20" ht="15.75" customHeight="1" spans="1:5">
      <c r="A20" s="27">
        <v>302</v>
      </c>
      <c r="B20" s="27">
        <v>31</v>
      </c>
      <c r="C20" s="29" t="s">
        <v>334</v>
      </c>
      <c r="D20" s="30">
        <v>0.8</v>
      </c>
      <c r="E20" s="10"/>
    </row>
    <row r="21" ht="15.75" customHeight="1" spans="1:5">
      <c r="A21" s="27">
        <v>302</v>
      </c>
      <c r="B21" s="27">
        <v>99</v>
      </c>
      <c r="C21" s="29" t="s">
        <v>337</v>
      </c>
      <c r="D21" s="30">
        <v>16.79</v>
      </c>
      <c r="E21" s="10"/>
    </row>
    <row r="22" ht="14.25" customHeight="1" spans="1:5">
      <c r="A22" s="28"/>
      <c r="B22" s="28"/>
      <c r="C22" s="31"/>
      <c r="D22" s="30"/>
      <c r="E22" s="10"/>
    </row>
    <row r="23" ht="14.25" customHeight="1" spans="1:5">
      <c r="A23" s="28"/>
      <c r="B23" s="28"/>
      <c r="C23" s="31"/>
      <c r="D23" s="30"/>
      <c r="E23" s="10"/>
    </row>
    <row r="24" ht="14.25" customHeight="1" spans="1:5">
      <c r="A24" s="28"/>
      <c r="B24" s="28"/>
      <c r="C24" s="9" t="s">
        <v>364</v>
      </c>
      <c r="D24" s="32">
        <f>SUM(D5:D21)</f>
        <v>31.57</v>
      </c>
      <c r="E24" s="10"/>
    </row>
    <row r="25" ht="7.5" customHeight="1" spans="1:5">
      <c r="A25" s="33"/>
      <c r="B25" s="33"/>
      <c r="C25" s="33"/>
      <c r="D25" s="33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A2" sqref="A2:C2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365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351</v>
      </c>
      <c r="B3" s="7" t="s">
        <v>352</v>
      </c>
      <c r="C3" s="7" t="s">
        <v>366</v>
      </c>
      <c r="D3" s="7" t="s">
        <v>367</v>
      </c>
      <c r="E3" s="8"/>
      <c r="F3" s="7" t="s">
        <v>368</v>
      </c>
      <c r="G3" s="9" t="s">
        <v>353</v>
      </c>
      <c r="H3" s="10"/>
    </row>
    <row r="4" ht="30" customHeight="1" spans="1:8">
      <c r="A4" s="8"/>
      <c r="B4" s="8"/>
      <c r="C4" s="8"/>
      <c r="D4" s="7" t="s">
        <v>369</v>
      </c>
      <c r="E4" s="7" t="s">
        <v>370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704001</v>
      </c>
      <c r="B7" s="15" t="s">
        <v>357</v>
      </c>
      <c r="C7" s="15" t="s">
        <v>360</v>
      </c>
      <c r="D7" s="15" t="s">
        <v>360</v>
      </c>
      <c r="E7" s="15" t="s">
        <v>360</v>
      </c>
      <c r="F7" s="15" t="s">
        <v>360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4"/>
      <c r="H8" s="10"/>
    </row>
    <row r="9" ht="18" customHeight="1" spans="1:8">
      <c r="A9" s="8"/>
      <c r="B9" s="8"/>
      <c r="C9" s="8"/>
      <c r="D9" s="8"/>
      <c r="E9" s="8"/>
      <c r="F9" s="8"/>
      <c r="G9" s="14"/>
      <c r="H9" s="10"/>
    </row>
    <row r="10" ht="18" customHeight="1" spans="1:8">
      <c r="A10" s="8"/>
      <c r="B10" s="8"/>
      <c r="C10" s="8"/>
      <c r="D10" s="8"/>
      <c r="E10" s="8"/>
      <c r="F10" s="8"/>
      <c r="G10" s="14"/>
      <c r="H10" s="10"/>
    </row>
    <row r="11" ht="18" customHeight="1" spans="1:8">
      <c r="A11" s="8"/>
      <c r="B11" s="8"/>
      <c r="C11" s="8"/>
      <c r="D11" s="8"/>
      <c r="E11" s="8"/>
      <c r="F11" s="8"/>
      <c r="G11" s="14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8" sqref="C8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25"/>
      <c r="C1" s="226"/>
      <c r="D1" s="4"/>
    </row>
    <row r="2" ht="36" customHeight="1" spans="1:4">
      <c r="A2" s="227" t="s">
        <v>1</v>
      </c>
      <c r="B2" s="228"/>
      <c r="C2" s="229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88">
        <f>SUM(C5,C16)</f>
        <v>386.81</v>
      </c>
      <c r="D4" s="10"/>
    </row>
    <row r="5" ht="20.25" customHeight="1" spans="1:4">
      <c r="A5" s="80" t="s">
        <v>36</v>
      </c>
      <c r="B5" s="230"/>
      <c r="C5" s="88">
        <f>C6+C10</f>
        <v>386.81</v>
      </c>
      <c r="D5" s="10"/>
    </row>
    <row r="6" ht="20.25" customHeight="1" spans="1:4">
      <c r="A6" s="231" t="s">
        <v>37</v>
      </c>
      <c r="B6" s="88"/>
      <c r="C6" s="88">
        <v>386.81</v>
      </c>
      <c r="D6" s="10"/>
    </row>
    <row r="7" ht="39" customHeight="1" spans="1:4">
      <c r="A7" s="232" t="s">
        <v>38</v>
      </c>
      <c r="B7" s="88"/>
      <c r="C7" s="88">
        <v>386.81</v>
      </c>
      <c r="D7" s="10"/>
    </row>
    <row r="8" ht="37.5" customHeight="1" spans="1:4">
      <c r="A8" s="232" t="s">
        <v>39</v>
      </c>
      <c r="B8" s="88"/>
      <c r="C8" s="88"/>
      <c r="D8" s="10"/>
    </row>
    <row r="9" ht="36" customHeight="1" spans="1:4">
      <c r="A9" s="232" t="s">
        <v>40</v>
      </c>
      <c r="B9" s="88"/>
      <c r="C9" s="88"/>
      <c r="D9" s="10"/>
    </row>
    <row r="10" ht="20.25" customHeight="1" spans="1:4">
      <c r="A10" s="231" t="s">
        <v>41</v>
      </c>
      <c r="B10" s="80"/>
      <c r="C10" s="88"/>
      <c r="D10" s="10"/>
    </row>
    <row r="11" ht="26.25" customHeight="1" spans="1:4">
      <c r="A11" s="232" t="s">
        <v>42</v>
      </c>
      <c r="B11" s="80"/>
      <c r="C11" s="88"/>
      <c r="D11" s="10"/>
    </row>
    <row r="12" ht="31.5" customHeight="1" spans="1:4">
      <c r="A12" s="232" t="s">
        <v>43</v>
      </c>
      <c r="B12" s="88"/>
      <c r="C12" s="88"/>
      <c r="D12" s="10"/>
    </row>
    <row r="13" ht="30" customHeight="1" spans="1:4">
      <c r="A13" s="232" t="s">
        <v>44</v>
      </c>
      <c r="B13" s="88"/>
      <c r="C13" s="88"/>
      <c r="D13" s="10"/>
    </row>
    <row r="14" ht="28.5" customHeight="1" spans="1:4">
      <c r="A14" s="231" t="s">
        <v>45</v>
      </c>
      <c r="B14" s="88"/>
      <c r="C14" s="88"/>
      <c r="D14" s="10"/>
    </row>
    <row r="15" ht="26.25" customHeight="1" spans="1:4">
      <c r="A15" s="231" t="s">
        <v>46</v>
      </c>
      <c r="B15" s="88"/>
      <c r="C15" s="88"/>
      <c r="D15" s="10"/>
    </row>
    <row r="16" ht="26.25" customHeight="1" spans="1:4">
      <c r="A16" s="80" t="s">
        <v>47</v>
      </c>
      <c r="B16" s="88"/>
      <c r="C16" s="88">
        <f>SUM(C17:C20)</f>
        <v>0</v>
      </c>
      <c r="D16" s="10"/>
    </row>
    <row r="17" ht="20.25" customHeight="1" spans="1:4">
      <c r="A17" s="231" t="s">
        <v>48</v>
      </c>
      <c r="B17" s="88"/>
      <c r="C17" s="88"/>
      <c r="D17" s="10"/>
    </row>
    <row r="18" ht="20.25" customHeight="1" spans="1:4">
      <c r="A18" s="231" t="s">
        <v>49</v>
      </c>
      <c r="B18" s="230"/>
      <c r="C18" s="88"/>
      <c r="D18" s="10"/>
    </row>
    <row r="19" ht="20.25" customHeight="1" spans="1:4">
      <c r="A19" s="231" t="s">
        <v>50</v>
      </c>
      <c r="B19" s="230"/>
      <c r="C19" s="88"/>
      <c r="D19" s="10"/>
    </row>
    <row r="20" ht="20.25" customHeight="1" spans="1:4">
      <c r="A20" s="231" t="s">
        <v>51</v>
      </c>
      <c r="B20" s="230"/>
      <c r="C20" s="88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opLeftCell="A2" workbookViewId="0">
      <selection activeCell="I11" sqref="I11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204"/>
      <c r="B1" s="204"/>
      <c r="C1" s="204"/>
      <c r="D1" s="204"/>
      <c r="E1" s="205"/>
      <c r="F1" s="204"/>
      <c r="G1" s="204"/>
      <c r="H1" s="204"/>
      <c r="I1" s="204"/>
      <c r="J1" s="208"/>
      <c r="K1" s="205"/>
      <c r="L1" s="205"/>
      <c r="M1" s="208"/>
      <c r="N1" s="220"/>
    </row>
    <row r="2" ht="21.75" customHeight="1" spans="1:14">
      <c r="A2" s="206"/>
      <c r="B2" s="206" t="s">
        <v>52</v>
      </c>
      <c r="C2" s="207"/>
      <c r="D2" s="207"/>
      <c r="E2" s="207"/>
      <c r="F2" s="207"/>
      <c r="G2" s="207"/>
      <c r="H2" s="207"/>
      <c r="I2" s="207"/>
      <c r="J2" s="207"/>
      <c r="K2" s="207"/>
      <c r="L2" s="218"/>
      <c r="M2" s="218"/>
      <c r="N2" s="218"/>
    </row>
    <row r="3" ht="25.5" customHeight="1" spans="1:14">
      <c r="A3" s="208"/>
      <c r="B3" s="78" t="s">
        <v>1</v>
      </c>
      <c r="C3" s="209"/>
      <c r="D3" s="209"/>
      <c r="E3" s="209"/>
      <c r="F3" s="210"/>
      <c r="G3" s="210"/>
      <c r="H3" s="210"/>
      <c r="I3" s="210"/>
      <c r="J3" s="210"/>
      <c r="K3" s="221" t="s">
        <v>2</v>
      </c>
      <c r="L3" s="222"/>
      <c r="M3" s="222"/>
      <c r="N3" s="218"/>
    </row>
    <row r="4" ht="33.75" customHeight="1" spans="1:14">
      <c r="A4" s="211"/>
      <c r="B4" s="70" t="s">
        <v>53</v>
      </c>
      <c r="C4" s="212"/>
      <c r="D4" s="212"/>
      <c r="E4" s="70" t="s">
        <v>54</v>
      </c>
      <c r="F4" s="70" t="s">
        <v>55</v>
      </c>
      <c r="G4" s="213" t="s">
        <v>56</v>
      </c>
      <c r="H4" s="214"/>
      <c r="I4" s="223"/>
      <c r="J4" s="213" t="s">
        <v>57</v>
      </c>
      <c r="K4" s="214"/>
      <c r="L4" s="214"/>
      <c r="M4" s="223"/>
      <c r="N4" s="224"/>
    </row>
    <row r="5" ht="39.75" customHeight="1" spans="1:14">
      <c r="A5" s="211"/>
      <c r="B5" s="70" t="s">
        <v>58</v>
      </c>
      <c r="C5" s="70" t="s">
        <v>59</v>
      </c>
      <c r="D5" s="70" t="s">
        <v>60</v>
      </c>
      <c r="E5" s="212"/>
      <c r="F5" s="212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24"/>
    </row>
    <row r="6" ht="20.25" customHeight="1" spans="1:14">
      <c r="A6" s="211"/>
      <c r="B6" s="70"/>
      <c r="C6" s="70"/>
      <c r="D6" s="70"/>
      <c r="E6" s="70"/>
      <c r="F6" s="215">
        <v>1</v>
      </c>
      <c r="G6" s="215">
        <v>2</v>
      </c>
      <c r="H6" s="215">
        <v>3</v>
      </c>
      <c r="I6" s="215">
        <v>4</v>
      </c>
      <c r="J6" s="215">
        <v>5</v>
      </c>
      <c r="K6" s="215">
        <v>6</v>
      </c>
      <c r="L6" s="215">
        <v>7</v>
      </c>
      <c r="M6" s="215">
        <v>8</v>
      </c>
      <c r="N6" s="224"/>
    </row>
    <row r="7" ht="21.75" customHeight="1" spans="1:14">
      <c r="A7" s="211"/>
      <c r="B7" s="213" t="s">
        <v>8</v>
      </c>
      <c r="C7" s="216"/>
      <c r="D7" s="216"/>
      <c r="E7" s="217"/>
      <c r="F7" s="212">
        <f>F8+F9+F10+F11+F12+F13+F14+F15+F16</f>
        <v>386.81</v>
      </c>
      <c r="G7" s="212">
        <f>G8+G9+G10+G11+G12+G13+G14+G15</f>
        <v>170.13</v>
      </c>
      <c r="H7" s="212">
        <f>H8+H9+H10+H11+H12+H13+H14+H15</f>
        <v>31.57</v>
      </c>
      <c r="I7" s="212">
        <f>I8+I9+I10+I11+I12+I13+I14+I15</f>
        <v>1.4</v>
      </c>
      <c r="J7" s="212"/>
      <c r="K7" s="212">
        <f>K8+K9+K10+K11+K12+K13+K14+K15+K16</f>
        <v>62.1</v>
      </c>
      <c r="L7" s="40"/>
      <c r="M7" s="40">
        <v>121.61</v>
      </c>
      <c r="N7" s="224"/>
    </row>
    <row r="8" ht="21.75" customHeight="1" spans="1:14">
      <c r="A8" s="211"/>
      <c r="B8" s="66" t="s">
        <v>68</v>
      </c>
      <c r="C8" s="66" t="s">
        <v>69</v>
      </c>
      <c r="D8" s="66" t="s">
        <v>70</v>
      </c>
      <c r="E8" s="66" t="s">
        <v>71</v>
      </c>
      <c r="F8" s="16">
        <f>G8+H8+I8+J8+K8+L8+M8</f>
        <v>0.75</v>
      </c>
      <c r="G8" s="188"/>
      <c r="H8" s="188"/>
      <c r="I8" s="188">
        <v>0.75</v>
      </c>
      <c r="J8" s="16"/>
      <c r="K8" s="16"/>
      <c r="L8" s="16"/>
      <c r="M8" s="16"/>
      <c r="N8" s="224"/>
    </row>
    <row r="9" ht="21.75" customHeight="1" spans="1:14">
      <c r="A9" s="211"/>
      <c r="B9" s="66" t="s">
        <v>68</v>
      </c>
      <c r="C9" s="66" t="s">
        <v>69</v>
      </c>
      <c r="D9" s="66" t="s">
        <v>69</v>
      </c>
      <c r="E9" s="66" t="s">
        <v>72</v>
      </c>
      <c r="F9" s="16">
        <f t="shared" ref="F9:F16" si="0">G9+H9+I9+J9+K9+L9+M9</f>
        <v>16.41</v>
      </c>
      <c r="G9" s="188">
        <v>16.41</v>
      </c>
      <c r="H9" s="188"/>
      <c r="I9" s="188"/>
      <c r="J9" s="189"/>
      <c r="K9" s="190"/>
      <c r="L9" s="189"/>
      <c r="M9" s="189"/>
      <c r="N9" s="224"/>
    </row>
    <row r="10" ht="21.75" customHeight="1" spans="1:14">
      <c r="A10" s="211"/>
      <c r="B10" s="66" t="s">
        <v>68</v>
      </c>
      <c r="C10" s="66" t="s">
        <v>73</v>
      </c>
      <c r="D10" s="66" t="s">
        <v>70</v>
      </c>
      <c r="E10" s="66" t="s">
        <v>74</v>
      </c>
      <c r="F10" s="16">
        <f t="shared" si="0"/>
        <v>0.65</v>
      </c>
      <c r="G10" s="188"/>
      <c r="H10" s="188"/>
      <c r="I10" s="188">
        <v>0.65</v>
      </c>
      <c r="J10" s="189"/>
      <c r="K10" s="190"/>
      <c r="L10" s="189"/>
      <c r="M10" s="189"/>
      <c r="N10" s="224"/>
    </row>
    <row r="11" ht="21.75" customHeight="1" spans="1:14">
      <c r="A11" s="211"/>
      <c r="B11" s="66" t="s">
        <v>68</v>
      </c>
      <c r="C11" s="66" t="s">
        <v>75</v>
      </c>
      <c r="D11" s="66" t="s">
        <v>70</v>
      </c>
      <c r="E11" s="66" t="s">
        <v>76</v>
      </c>
      <c r="F11" s="16">
        <f t="shared" si="0"/>
        <v>0.72</v>
      </c>
      <c r="G11" s="188">
        <v>0.72</v>
      </c>
      <c r="H11" s="188"/>
      <c r="I11" s="189"/>
      <c r="J11" s="189"/>
      <c r="K11" s="190"/>
      <c r="L11" s="189"/>
      <c r="M11" s="189"/>
      <c r="N11" s="224"/>
    </row>
    <row r="12" ht="21.75" customHeight="1" spans="1:14">
      <c r="A12" s="211"/>
      <c r="B12" s="66" t="s">
        <v>77</v>
      </c>
      <c r="C12" s="66" t="s">
        <v>78</v>
      </c>
      <c r="D12" s="66" t="s">
        <v>70</v>
      </c>
      <c r="E12" s="66" t="s">
        <v>79</v>
      </c>
      <c r="F12" s="16">
        <f t="shared" si="0"/>
        <v>6.96</v>
      </c>
      <c r="G12" s="188">
        <v>6.96</v>
      </c>
      <c r="H12" s="190"/>
      <c r="I12" s="189"/>
      <c r="J12" s="189"/>
      <c r="K12" s="190"/>
      <c r="L12" s="189"/>
      <c r="M12" s="189"/>
      <c r="N12" s="224"/>
    </row>
    <row r="13" ht="21.75" customHeight="1" spans="1:14">
      <c r="A13" s="211"/>
      <c r="B13" s="66" t="s">
        <v>80</v>
      </c>
      <c r="C13" s="66" t="s">
        <v>70</v>
      </c>
      <c r="D13" s="66" t="s">
        <v>70</v>
      </c>
      <c r="E13" s="66" t="s">
        <v>81</v>
      </c>
      <c r="F13" s="16">
        <f t="shared" si="0"/>
        <v>285.31</v>
      </c>
      <c r="G13" s="188">
        <v>132.13</v>
      </c>
      <c r="H13" s="190">
        <v>31.57</v>
      </c>
      <c r="I13" s="189"/>
      <c r="J13" s="189"/>
      <c r="K13" s="190"/>
      <c r="L13" s="189"/>
      <c r="M13" s="189">
        <v>121.61</v>
      </c>
      <c r="N13" s="224"/>
    </row>
    <row r="14" ht="21.75" customHeight="1" spans="1:14">
      <c r="A14" s="211"/>
      <c r="B14" s="66" t="s">
        <v>80</v>
      </c>
      <c r="C14" s="66" t="s">
        <v>70</v>
      </c>
      <c r="D14" s="66" t="s">
        <v>75</v>
      </c>
      <c r="E14" s="66" t="s">
        <v>82</v>
      </c>
      <c r="F14" s="16">
        <f t="shared" si="0"/>
        <v>62.1</v>
      </c>
      <c r="G14" s="188"/>
      <c r="H14" s="190"/>
      <c r="I14" s="189"/>
      <c r="J14" s="189"/>
      <c r="K14" s="190">
        <v>62.1</v>
      </c>
      <c r="L14" s="189"/>
      <c r="M14" s="189"/>
      <c r="N14" s="224"/>
    </row>
    <row r="15" ht="21.75" customHeight="1" spans="1:14">
      <c r="A15" s="211"/>
      <c r="B15" s="66" t="s">
        <v>83</v>
      </c>
      <c r="C15" s="66" t="s">
        <v>84</v>
      </c>
      <c r="D15" s="66" t="s">
        <v>70</v>
      </c>
      <c r="E15" s="66" t="s">
        <v>85</v>
      </c>
      <c r="F15" s="16">
        <f t="shared" si="0"/>
        <v>13.91</v>
      </c>
      <c r="G15" s="188">
        <v>13.91</v>
      </c>
      <c r="H15" s="190"/>
      <c r="I15" s="189"/>
      <c r="J15" s="189"/>
      <c r="K15" s="190"/>
      <c r="L15" s="189"/>
      <c r="M15" s="189"/>
      <c r="N15" s="224"/>
    </row>
    <row r="16" ht="21.75" customHeight="1" spans="1:14">
      <c r="A16" s="211"/>
      <c r="B16" s="41"/>
      <c r="C16" s="42"/>
      <c r="D16" s="42"/>
      <c r="E16" s="41"/>
      <c r="F16" s="16"/>
      <c r="G16" s="189"/>
      <c r="H16" s="189"/>
      <c r="I16" s="189"/>
      <c r="J16" s="189"/>
      <c r="K16" s="189"/>
      <c r="L16" s="189"/>
      <c r="M16" s="189"/>
      <c r="N16" s="224"/>
    </row>
    <row r="17" ht="7.5" customHeight="1" spans="1:14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8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E29" sqref="E29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86</v>
      </c>
      <c r="B1" s="192"/>
      <c r="C1" s="192"/>
      <c r="D1" s="192"/>
      <c r="E1" s="192"/>
      <c r="F1" s="193"/>
    </row>
    <row r="2" ht="15" customHeight="1" spans="1:6">
      <c r="A2" s="37" t="s">
        <v>1</v>
      </c>
      <c r="B2" s="37"/>
      <c r="C2" s="37"/>
      <c r="D2" s="194"/>
      <c r="E2" s="194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195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41" t="s">
        <v>9</v>
      </c>
      <c r="F5" s="41" t="s">
        <v>10</v>
      </c>
    </row>
    <row r="6" ht="23.25" customHeight="1" spans="1:6">
      <c r="A6" s="40"/>
      <c r="B6" s="40"/>
      <c r="C6" s="40"/>
      <c r="D6" s="40"/>
      <c r="E6" s="41"/>
      <c r="F6" s="41"/>
    </row>
    <row r="7" ht="22.5" customHeight="1" spans="1:6">
      <c r="A7" s="41" t="s">
        <v>17</v>
      </c>
      <c r="B7" s="189">
        <v>386.81</v>
      </c>
      <c r="C7" s="41" t="s">
        <v>87</v>
      </c>
      <c r="D7" s="189"/>
      <c r="E7" s="189"/>
      <c r="F7" s="189"/>
    </row>
    <row r="8" ht="22.5" customHeight="1" spans="1:6">
      <c r="A8" s="41" t="s">
        <v>19</v>
      </c>
      <c r="B8" s="189"/>
      <c r="C8" s="41" t="s">
        <v>88</v>
      </c>
      <c r="D8" s="189"/>
      <c r="E8" s="189"/>
      <c r="F8" s="189"/>
    </row>
    <row r="9" ht="22.5" customHeight="1" spans="1:6">
      <c r="A9" s="196"/>
      <c r="B9" s="189"/>
      <c r="C9" s="41" t="s">
        <v>89</v>
      </c>
      <c r="D9" s="189"/>
      <c r="E9" s="189"/>
      <c r="F9" s="189"/>
    </row>
    <row r="10" ht="22.5" customHeight="1" spans="1:6">
      <c r="A10" s="197"/>
      <c r="B10" s="189"/>
      <c r="C10" s="41" t="s">
        <v>90</v>
      </c>
      <c r="D10" s="189"/>
      <c r="E10" s="189"/>
      <c r="F10" s="189"/>
    </row>
    <row r="11" ht="22.5" customHeight="1" spans="1:6">
      <c r="A11" s="30"/>
      <c r="B11" s="189"/>
      <c r="C11" s="41" t="s">
        <v>91</v>
      </c>
      <c r="D11" s="189"/>
      <c r="E11" s="189"/>
      <c r="F11" s="189"/>
    </row>
    <row r="12" ht="22.5" customHeight="1" spans="1:6">
      <c r="A12" s="197"/>
      <c r="B12" s="189"/>
      <c r="C12" s="41" t="s">
        <v>92</v>
      </c>
      <c r="D12" s="189"/>
      <c r="E12" s="189"/>
      <c r="F12" s="189"/>
    </row>
    <row r="13" ht="22.5" customHeight="1" spans="1:6">
      <c r="A13" s="197"/>
      <c r="B13" s="189"/>
      <c r="C13" s="41" t="s">
        <v>93</v>
      </c>
      <c r="D13" s="189"/>
      <c r="E13" s="189"/>
      <c r="F13" s="189"/>
    </row>
    <row r="14" ht="22.5" customHeight="1" spans="1:6">
      <c r="A14" s="197"/>
      <c r="B14" s="189"/>
      <c r="C14" s="41" t="s">
        <v>94</v>
      </c>
      <c r="D14" s="189">
        <v>18.53</v>
      </c>
      <c r="E14" s="189">
        <v>18.53</v>
      </c>
      <c r="F14" s="189"/>
    </row>
    <row r="15" ht="22.5" customHeight="1" spans="1:6">
      <c r="A15" s="197"/>
      <c r="B15" s="189"/>
      <c r="C15" s="41" t="s">
        <v>95</v>
      </c>
      <c r="D15" s="189"/>
      <c r="E15" s="189"/>
      <c r="F15" s="189"/>
    </row>
    <row r="16" ht="27.75" customHeight="1" spans="1:6">
      <c r="A16" s="197"/>
      <c r="B16" s="189"/>
      <c r="C16" s="41" t="s">
        <v>96</v>
      </c>
      <c r="D16" s="189">
        <v>6.96</v>
      </c>
      <c r="E16" s="189">
        <v>6.96</v>
      </c>
      <c r="F16" s="189"/>
    </row>
    <row r="17" ht="27.75" customHeight="1" spans="1:6">
      <c r="A17" s="197"/>
      <c r="B17" s="189"/>
      <c r="C17" s="41" t="s">
        <v>97</v>
      </c>
      <c r="D17" s="189"/>
      <c r="E17" s="189"/>
      <c r="F17" s="189"/>
    </row>
    <row r="18" ht="27.75" customHeight="1" spans="1:6">
      <c r="A18" s="197"/>
      <c r="B18" s="189"/>
      <c r="C18" s="41" t="s">
        <v>98</v>
      </c>
      <c r="D18" s="189">
        <f>E18+F18</f>
        <v>347.41</v>
      </c>
      <c r="E18" s="189">
        <v>347.41</v>
      </c>
      <c r="F18" s="189"/>
    </row>
    <row r="19" ht="27.75" customHeight="1" spans="1:6">
      <c r="A19" s="197"/>
      <c r="B19" s="189"/>
      <c r="C19" s="41" t="s">
        <v>99</v>
      </c>
      <c r="D19" s="189"/>
      <c r="E19" s="189"/>
      <c r="F19" s="189"/>
    </row>
    <row r="20" ht="20.25" customHeight="1" spans="1:6">
      <c r="A20" s="197"/>
      <c r="B20" s="189"/>
      <c r="C20" s="41" t="s">
        <v>100</v>
      </c>
      <c r="D20" s="189"/>
      <c r="E20" s="189"/>
      <c r="F20" s="189"/>
    </row>
    <row r="21" ht="20.25" customHeight="1" spans="1:6">
      <c r="A21" s="197"/>
      <c r="B21" s="189"/>
      <c r="C21" s="41" t="s">
        <v>101</v>
      </c>
      <c r="D21" s="189"/>
      <c r="E21" s="189"/>
      <c r="F21" s="189"/>
    </row>
    <row r="22" ht="15.75" customHeight="1" spans="1:6">
      <c r="A22" s="197"/>
      <c r="B22" s="189"/>
      <c r="C22" s="41" t="s">
        <v>102</v>
      </c>
      <c r="D22" s="189"/>
      <c r="E22" s="189"/>
      <c r="F22" s="189"/>
    </row>
    <row r="23" ht="15.75" customHeight="1" spans="1:6">
      <c r="A23" s="197"/>
      <c r="B23" s="189"/>
      <c r="C23" s="41" t="s">
        <v>103</v>
      </c>
      <c r="D23" s="189"/>
      <c r="E23" s="189"/>
      <c r="F23" s="189"/>
    </row>
    <row r="24" ht="15.75" customHeight="1" spans="1:6">
      <c r="A24" s="197"/>
      <c r="B24" s="189"/>
      <c r="C24" s="41" t="s">
        <v>104</v>
      </c>
      <c r="D24" s="189"/>
      <c r="E24" s="189"/>
      <c r="F24" s="189"/>
    </row>
    <row r="25" ht="15.75" customHeight="1" spans="1:6">
      <c r="A25" s="197"/>
      <c r="B25" s="189"/>
      <c r="C25" s="41" t="s">
        <v>105</v>
      </c>
      <c r="D25" s="189"/>
      <c r="E25" s="189"/>
      <c r="F25" s="189"/>
    </row>
    <row r="26" ht="15.75" customHeight="1" spans="1:6">
      <c r="A26" s="197"/>
      <c r="B26" s="189"/>
      <c r="C26" s="41" t="s">
        <v>106</v>
      </c>
      <c r="D26" s="189">
        <v>13.91</v>
      </c>
      <c r="E26" s="189">
        <v>13.91</v>
      </c>
      <c r="F26" s="189"/>
    </row>
    <row r="27" ht="15.75" customHeight="1" spans="1:6">
      <c r="A27" s="197"/>
      <c r="B27" s="189"/>
      <c r="C27" s="41" t="s">
        <v>107</v>
      </c>
      <c r="D27" s="189"/>
      <c r="E27" s="189"/>
      <c r="F27" s="189"/>
    </row>
    <row r="28" ht="15.75" customHeight="1" spans="1:6">
      <c r="A28" s="197"/>
      <c r="B28" s="189"/>
      <c r="C28" s="41" t="s">
        <v>108</v>
      </c>
      <c r="D28" s="189"/>
      <c r="E28" s="189"/>
      <c r="F28" s="189"/>
    </row>
    <row r="29" ht="15.75" customHeight="1" spans="1:6">
      <c r="A29" s="197"/>
      <c r="B29" s="189"/>
      <c r="C29" s="41" t="s">
        <v>109</v>
      </c>
      <c r="D29" s="189"/>
      <c r="E29" s="189"/>
      <c r="F29" s="189"/>
    </row>
    <row r="30" ht="15.75" customHeight="1" spans="1:6">
      <c r="A30" s="197"/>
      <c r="B30" s="189"/>
      <c r="C30" s="41" t="s">
        <v>110</v>
      </c>
      <c r="D30" s="189"/>
      <c r="E30" s="189"/>
      <c r="F30" s="189"/>
    </row>
    <row r="31" ht="15.75" customHeight="1" spans="1:6">
      <c r="A31" s="198"/>
      <c r="B31" s="189"/>
      <c r="C31" s="41" t="s">
        <v>111</v>
      </c>
      <c r="D31" s="189"/>
      <c r="E31" s="189"/>
      <c r="F31" s="189"/>
    </row>
    <row r="32" ht="15.75" customHeight="1" spans="1:6">
      <c r="A32" s="198"/>
      <c r="B32" s="189"/>
      <c r="C32" s="41" t="s">
        <v>112</v>
      </c>
      <c r="D32" s="189"/>
      <c r="E32" s="189"/>
      <c r="F32" s="189"/>
    </row>
    <row r="33" ht="15.75" customHeight="1" spans="1:6">
      <c r="A33" s="196"/>
      <c r="B33" s="189"/>
      <c r="C33" s="41" t="s">
        <v>113</v>
      </c>
      <c r="D33" s="189"/>
      <c r="E33" s="189"/>
      <c r="F33" s="189"/>
    </row>
    <row r="34" ht="14.25" customHeight="1" spans="1:6">
      <c r="A34" s="196"/>
      <c r="B34" s="199"/>
      <c r="C34" s="200"/>
      <c r="D34" s="199"/>
      <c r="E34" s="199"/>
      <c r="F34" s="199"/>
    </row>
    <row r="35" ht="20.25" customHeight="1" spans="1:6">
      <c r="A35" s="201" t="s">
        <v>30</v>
      </c>
      <c r="B35" s="199">
        <f>SUM(B7:B8)</f>
        <v>386.81</v>
      </c>
      <c r="C35" s="201" t="s">
        <v>31</v>
      </c>
      <c r="D35" s="199">
        <f>SUM(D7:D33)</f>
        <v>386.81</v>
      </c>
      <c r="E35" s="199">
        <f>SUM(E7:E33)</f>
        <v>386.81</v>
      </c>
      <c r="F35" s="199">
        <f>SUM(F7:F33)</f>
        <v>0</v>
      </c>
    </row>
    <row r="36" ht="14.25" customHeight="1" spans="1:6">
      <c r="A36" s="202"/>
      <c r="B36" s="202"/>
      <c r="C36" s="202"/>
      <c r="D36" s="203"/>
      <c r="E36" s="203"/>
      <c r="F36" s="20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G7" sqref="G7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6" t="s">
        <v>2</v>
      </c>
      <c r="K2" s="46"/>
      <c r="L2" s="37"/>
      <c r="M2" s="4"/>
    </row>
    <row r="3" ht="16.5" customHeight="1" spans="1:13">
      <c r="A3" s="39" t="s">
        <v>115</v>
      </c>
      <c r="B3" s="39"/>
      <c r="C3" s="39"/>
      <c r="D3" s="39" t="s">
        <v>116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91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91"/>
    </row>
    <row r="5" ht="22.5" customHeight="1" spans="1:13">
      <c r="A5" s="39" t="s">
        <v>8</v>
      </c>
      <c r="B5" s="39"/>
      <c r="C5" s="39"/>
      <c r="D5" s="39"/>
      <c r="E5" s="40">
        <f>E6+E7+E8+E9+E10+E11+E12+E13</f>
        <v>386.81</v>
      </c>
      <c r="F5" s="40">
        <f>F6+F7+F8+F9+F10+F11+F12+F13</f>
        <v>170.13</v>
      </c>
      <c r="G5" s="40">
        <f>G6+G7+G8+G9+G10+G11+G12+G13</f>
        <v>31.57</v>
      </c>
      <c r="H5" s="40">
        <f>H6+H7+H8+H9+H10+H11+H12+H13</f>
        <v>1.4</v>
      </c>
      <c r="I5" s="40"/>
      <c r="J5" s="40">
        <f>J6+J7+J8+J9+J10+J11+J12+J13</f>
        <v>62.1</v>
      </c>
      <c r="K5" s="40"/>
      <c r="L5" s="40">
        <v>121.61</v>
      </c>
      <c r="M5" s="10"/>
    </row>
    <row r="6" ht="21.75" customHeight="1" spans="1:13">
      <c r="A6" s="66" t="s">
        <v>68</v>
      </c>
      <c r="B6" s="66" t="s">
        <v>69</v>
      </c>
      <c r="C6" s="66" t="s">
        <v>70</v>
      </c>
      <c r="D6" s="66" t="s">
        <v>71</v>
      </c>
      <c r="E6" s="16">
        <f t="shared" ref="E6:E13" si="0">F6+G6+H6+I6+J6+K6+L6</f>
        <v>0.75</v>
      </c>
      <c r="F6" s="188"/>
      <c r="G6" s="188"/>
      <c r="H6" s="188">
        <v>0.75</v>
      </c>
      <c r="I6" s="16"/>
      <c r="J6" s="16"/>
      <c r="K6" s="16"/>
      <c r="L6" s="16"/>
      <c r="M6" s="10"/>
    </row>
    <row r="7" ht="21.75" customHeight="1" spans="1:13">
      <c r="A7" s="66" t="s">
        <v>68</v>
      </c>
      <c r="B7" s="66" t="s">
        <v>69</v>
      </c>
      <c r="C7" s="66" t="s">
        <v>69</v>
      </c>
      <c r="D7" s="66" t="s">
        <v>72</v>
      </c>
      <c r="E7" s="16">
        <f t="shared" si="0"/>
        <v>16.41</v>
      </c>
      <c r="F7" s="188">
        <v>16.41</v>
      </c>
      <c r="G7" s="188"/>
      <c r="H7" s="188"/>
      <c r="I7" s="189"/>
      <c r="J7" s="190"/>
      <c r="K7" s="189"/>
      <c r="L7" s="189"/>
      <c r="M7" s="10"/>
    </row>
    <row r="8" ht="21.75" customHeight="1" spans="1:13">
      <c r="A8" s="66" t="s">
        <v>68</v>
      </c>
      <c r="B8" s="66" t="s">
        <v>73</v>
      </c>
      <c r="C8" s="66" t="s">
        <v>70</v>
      </c>
      <c r="D8" s="66" t="s">
        <v>74</v>
      </c>
      <c r="E8" s="16">
        <f t="shared" si="0"/>
        <v>0.65</v>
      </c>
      <c r="F8" s="188"/>
      <c r="G8" s="188"/>
      <c r="H8" s="188">
        <v>0.65</v>
      </c>
      <c r="I8" s="189"/>
      <c r="J8" s="190"/>
      <c r="K8" s="189"/>
      <c r="L8" s="189"/>
      <c r="M8" s="10"/>
    </row>
    <row r="9" ht="21.75" customHeight="1" spans="1:13">
      <c r="A9" s="66" t="s">
        <v>68</v>
      </c>
      <c r="B9" s="66" t="s">
        <v>75</v>
      </c>
      <c r="C9" s="66" t="s">
        <v>70</v>
      </c>
      <c r="D9" s="66" t="s">
        <v>76</v>
      </c>
      <c r="E9" s="16">
        <f t="shared" si="0"/>
        <v>0.72</v>
      </c>
      <c r="F9" s="188">
        <v>0.72</v>
      </c>
      <c r="G9" s="188"/>
      <c r="H9" s="189"/>
      <c r="I9" s="189"/>
      <c r="J9" s="190"/>
      <c r="K9" s="189"/>
      <c r="L9" s="189"/>
      <c r="M9" s="10"/>
    </row>
    <row r="10" ht="21.75" customHeight="1" spans="1:13">
      <c r="A10" s="66" t="s">
        <v>77</v>
      </c>
      <c r="B10" s="66" t="s">
        <v>78</v>
      </c>
      <c r="C10" s="66" t="s">
        <v>70</v>
      </c>
      <c r="D10" s="66" t="s">
        <v>79</v>
      </c>
      <c r="E10" s="16">
        <f t="shared" si="0"/>
        <v>6.96</v>
      </c>
      <c r="F10" s="188">
        <v>6.96</v>
      </c>
      <c r="G10" s="190"/>
      <c r="H10" s="189"/>
      <c r="I10" s="189"/>
      <c r="J10" s="190"/>
      <c r="K10" s="189"/>
      <c r="L10" s="189"/>
      <c r="M10" s="10"/>
    </row>
    <row r="11" ht="21.75" customHeight="1" spans="1:13">
      <c r="A11" s="66" t="s">
        <v>80</v>
      </c>
      <c r="B11" s="66" t="s">
        <v>70</v>
      </c>
      <c r="C11" s="66" t="s">
        <v>70</v>
      </c>
      <c r="D11" s="66" t="s">
        <v>81</v>
      </c>
      <c r="E11" s="16">
        <f t="shared" si="0"/>
        <v>285.31</v>
      </c>
      <c r="F11" s="188">
        <v>132.13</v>
      </c>
      <c r="G11" s="190">
        <v>31.57</v>
      </c>
      <c r="H11" s="189"/>
      <c r="I11" s="189"/>
      <c r="J11" s="190"/>
      <c r="K11" s="189"/>
      <c r="L11" s="189">
        <v>121.61</v>
      </c>
      <c r="M11" s="10"/>
    </row>
    <row r="12" ht="21.75" customHeight="1" spans="1:13">
      <c r="A12" s="66" t="s">
        <v>80</v>
      </c>
      <c r="B12" s="66" t="s">
        <v>70</v>
      </c>
      <c r="C12" s="66" t="s">
        <v>75</v>
      </c>
      <c r="D12" s="66" t="s">
        <v>82</v>
      </c>
      <c r="E12" s="16">
        <f t="shared" si="0"/>
        <v>62.1</v>
      </c>
      <c r="F12" s="188"/>
      <c r="G12" s="190"/>
      <c r="H12" s="189"/>
      <c r="I12" s="189"/>
      <c r="J12" s="190">
        <v>62.1</v>
      </c>
      <c r="K12" s="189"/>
      <c r="L12" s="189"/>
      <c r="M12" s="10"/>
    </row>
    <row r="13" ht="21.75" customHeight="1" spans="1:13">
      <c r="A13" s="66" t="s">
        <v>83</v>
      </c>
      <c r="B13" s="66" t="s">
        <v>84</v>
      </c>
      <c r="C13" s="66" t="s">
        <v>70</v>
      </c>
      <c r="D13" s="66" t="s">
        <v>85</v>
      </c>
      <c r="E13" s="16">
        <f t="shared" si="0"/>
        <v>13.91</v>
      </c>
      <c r="F13" s="188">
        <v>13.91</v>
      </c>
      <c r="G13" s="190"/>
      <c r="H13" s="189"/>
      <c r="I13" s="189"/>
      <c r="J13" s="190"/>
      <c r="K13" s="189"/>
      <c r="L13" s="189"/>
      <c r="M13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A112" sqref="$A1:$XFD1048576"/>
    </sheetView>
  </sheetViews>
  <sheetFormatPr defaultColWidth="9" defaultRowHeight="14.4"/>
  <cols>
    <col min="1" max="1" width="20.6296296296296" style="90" customWidth="1"/>
    <col min="2" max="2" width="20.8796296296296" style="91" customWidth="1"/>
    <col min="3" max="3" width="32.25" style="92" customWidth="1"/>
    <col min="4" max="4" width="13.5" style="92" customWidth="1"/>
    <col min="5" max="5" width="19.1296296296296" style="92" customWidth="1"/>
    <col min="6" max="6" width="6" style="92" customWidth="1"/>
    <col min="7" max="7" width="6.12962962962963" style="92" customWidth="1"/>
    <col min="8" max="8" width="29.6296296296296" style="92" customWidth="1"/>
    <col min="9" max="9" width="12.8796296296296" style="92" customWidth="1"/>
    <col min="10" max="10" width="1.25" style="92" customWidth="1"/>
    <col min="11" max="16384" width="9" style="92"/>
  </cols>
  <sheetData>
    <row r="1" ht="34.5" customHeight="1" spans="1:10">
      <c r="A1" s="93" t="s">
        <v>117</v>
      </c>
      <c r="B1" s="94"/>
      <c r="C1" s="94"/>
      <c r="D1" s="94"/>
      <c r="E1" s="94"/>
      <c r="F1" s="94"/>
      <c r="G1" s="94"/>
      <c r="H1" s="94"/>
      <c r="I1" s="157"/>
      <c r="J1" s="158"/>
    </row>
    <row r="2" ht="14.25" customHeight="1" spans="3:10">
      <c r="C2" s="95"/>
      <c r="D2" s="95"/>
      <c r="E2" s="95"/>
      <c r="F2" s="95"/>
      <c r="G2" s="95"/>
      <c r="H2" s="95"/>
      <c r="I2" s="159"/>
      <c r="J2" s="158"/>
    </row>
    <row r="3" ht="26.25" customHeight="1" spans="1:10">
      <c r="A3" s="96" t="s">
        <v>118</v>
      </c>
      <c r="B3" s="96"/>
      <c r="C3" s="96"/>
      <c r="D3" s="96"/>
      <c r="E3" s="96"/>
      <c r="F3" s="95"/>
      <c r="G3" s="97"/>
      <c r="H3" s="98"/>
      <c r="I3" s="160" t="s">
        <v>119</v>
      </c>
      <c r="J3" s="157"/>
    </row>
    <row r="4" ht="18" customHeight="1" spans="1:10">
      <c r="A4" s="99" t="s">
        <v>120</v>
      </c>
      <c r="B4" s="100"/>
      <c r="C4" s="101" t="s">
        <v>121</v>
      </c>
      <c r="D4" s="101"/>
      <c r="E4" s="101"/>
      <c r="F4" s="101" t="s">
        <v>122</v>
      </c>
      <c r="G4" s="101"/>
      <c r="H4" s="101"/>
      <c r="I4" s="161" t="s">
        <v>34</v>
      </c>
      <c r="J4" s="157"/>
    </row>
    <row r="5" ht="16.5" customHeight="1" spans="1:10">
      <c r="A5" s="102" t="s">
        <v>53</v>
      </c>
      <c r="B5" s="102" t="s">
        <v>123</v>
      </c>
      <c r="C5" s="103" t="s">
        <v>53</v>
      </c>
      <c r="D5" s="103"/>
      <c r="E5" s="103" t="s">
        <v>123</v>
      </c>
      <c r="F5" s="103" t="s">
        <v>53</v>
      </c>
      <c r="G5" s="103"/>
      <c r="H5" s="102" t="s">
        <v>123</v>
      </c>
      <c r="I5" s="161"/>
      <c r="J5" s="157"/>
    </row>
    <row r="6" ht="16.5" customHeight="1" spans="1:10">
      <c r="A6" s="102"/>
      <c r="B6" s="102"/>
      <c r="C6" s="103" t="s">
        <v>58</v>
      </c>
      <c r="D6" s="103" t="s">
        <v>59</v>
      </c>
      <c r="E6" s="103"/>
      <c r="F6" s="103" t="s">
        <v>58</v>
      </c>
      <c r="G6" s="104" t="s">
        <v>59</v>
      </c>
      <c r="H6" s="102"/>
      <c r="I6" s="161"/>
      <c r="J6" s="157"/>
    </row>
    <row r="7" ht="27.75" customHeight="1" spans="1:10">
      <c r="A7" s="105" t="s">
        <v>124</v>
      </c>
      <c r="B7" s="106"/>
      <c r="C7" s="107"/>
      <c r="D7" s="107"/>
      <c r="E7" s="107"/>
      <c r="F7" s="107"/>
      <c r="G7" s="107"/>
      <c r="H7" s="108"/>
      <c r="I7" s="161">
        <f>I8+I80</f>
        <v>386.81</v>
      </c>
      <c r="J7" s="157"/>
    </row>
    <row r="8" ht="44.25" customHeight="1" spans="1:10">
      <c r="A8" s="109" t="s">
        <v>125</v>
      </c>
      <c r="B8" s="110"/>
      <c r="C8" s="111"/>
      <c r="D8" s="111"/>
      <c r="E8" s="111"/>
      <c r="F8" s="111"/>
      <c r="G8" s="111"/>
      <c r="H8" s="112"/>
      <c r="I8" s="161">
        <f>I9+I22+I50</f>
        <v>196.15</v>
      </c>
      <c r="J8" s="157"/>
    </row>
    <row r="9" ht="33" customHeight="1" spans="1:10">
      <c r="A9" s="113"/>
      <c r="B9" s="114"/>
      <c r="C9" s="103">
        <v>501</v>
      </c>
      <c r="D9" s="103"/>
      <c r="E9" s="102" t="s">
        <v>126</v>
      </c>
      <c r="F9" s="103" t="s">
        <v>127</v>
      </c>
      <c r="G9" s="104"/>
      <c r="H9" s="102" t="s">
        <v>61</v>
      </c>
      <c r="I9" s="139">
        <f>I10+I11+I12+I13+I14+I15+I16+I17+I18+I19+I20+I21</f>
        <v>98.1</v>
      </c>
      <c r="J9" s="157"/>
    </row>
    <row r="10" ht="27.75" customHeight="1" spans="1:10">
      <c r="A10" s="115">
        <v>2120101</v>
      </c>
      <c r="B10" s="116" t="s">
        <v>128</v>
      </c>
      <c r="C10" s="117"/>
      <c r="D10" s="117" t="s">
        <v>70</v>
      </c>
      <c r="E10" s="118" t="s">
        <v>129</v>
      </c>
      <c r="F10" s="119"/>
      <c r="G10" s="120" t="s">
        <v>70</v>
      </c>
      <c r="H10" s="118" t="s">
        <v>130</v>
      </c>
      <c r="I10" s="139">
        <v>30.3</v>
      </c>
      <c r="J10" s="157"/>
    </row>
    <row r="11" ht="27.75" customHeight="1" spans="1:10">
      <c r="A11" s="121"/>
      <c r="B11" s="122"/>
      <c r="C11" s="117"/>
      <c r="D11" s="117"/>
      <c r="E11" s="118"/>
      <c r="F11" s="119"/>
      <c r="G11" s="120" t="s">
        <v>84</v>
      </c>
      <c r="H11" s="118" t="s">
        <v>131</v>
      </c>
      <c r="I11" s="139">
        <v>20.68</v>
      </c>
      <c r="J11" s="157"/>
    </row>
    <row r="12" ht="27.75" customHeight="1" spans="1:10">
      <c r="A12" s="123"/>
      <c r="B12" s="124"/>
      <c r="C12" s="117"/>
      <c r="D12" s="117"/>
      <c r="E12" s="118"/>
      <c r="F12" s="119"/>
      <c r="G12" s="120" t="s">
        <v>132</v>
      </c>
      <c r="H12" s="118" t="s">
        <v>133</v>
      </c>
      <c r="I12" s="139">
        <v>25.42</v>
      </c>
      <c r="J12" s="157"/>
    </row>
    <row r="13" ht="30.75" customHeight="1" spans="1:10">
      <c r="A13" s="113">
        <v>2080505</v>
      </c>
      <c r="B13" s="114" t="s">
        <v>134</v>
      </c>
      <c r="C13" s="125"/>
      <c r="D13" s="120" t="s">
        <v>84</v>
      </c>
      <c r="E13" s="118" t="s">
        <v>135</v>
      </c>
      <c r="F13" s="103"/>
      <c r="G13" s="120" t="s">
        <v>73</v>
      </c>
      <c r="H13" s="126" t="s">
        <v>136</v>
      </c>
      <c r="I13" s="139">
        <v>9.78</v>
      </c>
      <c r="J13" s="157"/>
    </row>
    <row r="14" ht="27.75" customHeight="1" spans="1:10">
      <c r="A14" s="113">
        <v>2080506</v>
      </c>
      <c r="B14" s="114" t="s">
        <v>137</v>
      </c>
      <c r="C14" s="127"/>
      <c r="D14" s="120"/>
      <c r="E14" s="118"/>
      <c r="F14" s="119"/>
      <c r="G14" s="120" t="s">
        <v>138</v>
      </c>
      <c r="H14" s="118" t="s">
        <v>139</v>
      </c>
      <c r="I14" s="139"/>
      <c r="J14" s="157"/>
    </row>
    <row r="15" ht="27.75" customHeight="1" spans="1:10">
      <c r="A15" s="113">
        <v>2101101</v>
      </c>
      <c r="B15" s="113" t="s">
        <v>140</v>
      </c>
      <c r="C15" s="127"/>
      <c r="D15" s="120"/>
      <c r="E15" s="118"/>
      <c r="F15" s="119"/>
      <c r="G15" s="120" t="s">
        <v>141</v>
      </c>
      <c r="H15" s="118" t="s">
        <v>142</v>
      </c>
      <c r="I15" s="139">
        <v>3.91</v>
      </c>
      <c r="J15" s="157"/>
    </row>
    <row r="16" ht="27.75" customHeight="1" spans="1:10">
      <c r="A16" s="113">
        <v>2101101</v>
      </c>
      <c r="B16" s="113" t="s">
        <v>140</v>
      </c>
      <c r="C16" s="127"/>
      <c r="D16" s="120"/>
      <c r="E16" s="118"/>
      <c r="F16" s="119"/>
      <c r="G16" s="120" t="s">
        <v>78</v>
      </c>
      <c r="H16" s="118" t="s">
        <v>143</v>
      </c>
      <c r="I16" s="139"/>
      <c r="J16" s="157"/>
    </row>
    <row r="17" ht="27.75" customHeight="1" spans="1:10">
      <c r="A17" s="113">
        <v>2089901</v>
      </c>
      <c r="B17" s="114" t="s">
        <v>144</v>
      </c>
      <c r="C17" s="127"/>
      <c r="D17" s="120"/>
      <c r="E17" s="118"/>
      <c r="F17" s="119"/>
      <c r="G17" s="120" t="s">
        <v>145</v>
      </c>
      <c r="H17" s="118" t="s">
        <v>146</v>
      </c>
      <c r="I17" s="139">
        <v>0.2</v>
      </c>
      <c r="J17" s="157"/>
    </row>
    <row r="18" ht="25.5" customHeight="1" spans="1:10">
      <c r="A18" s="113">
        <v>2210201</v>
      </c>
      <c r="B18" s="114" t="s">
        <v>147</v>
      </c>
      <c r="C18" s="117"/>
      <c r="D18" s="128" t="s">
        <v>132</v>
      </c>
      <c r="E18" s="129" t="s">
        <v>147</v>
      </c>
      <c r="F18" s="117"/>
      <c r="G18" s="128" t="s">
        <v>148</v>
      </c>
      <c r="H18" s="118" t="s">
        <v>147</v>
      </c>
      <c r="I18" s="139">
        <v>7.81</v>
      </c>
      <c r="J18" s="157"/>
    </row>
    <row r="19" ht="31.5" customHeight="1" spans="1:10">
      <c r="A19" s="121">
        <v>2120101</v>
      </c>
      <c r="B19" s="122" t="s">
        <v>149</v>
      </c>
      <c r="C19" s="125"/>
      <c r="D19" s="120">
        <v>99</v>
      </c>
      <c r="E19" s="130" t="s">
        <v>150</v>
      </c>
      <c r="F19" s="103"/>
      <c r="G19" s="120" t="s">
        <v>151</v>
      </c>
      <c r="H19" s="118" t="s">
        <v>152</v>
      </c>
      <c r="I19" s="139"/>
      <c r="J19" s="157"/>
    </row>
    <row r="20" ht="27.75" customHeight="1" spans="1:10">
      <c r="A20" s="121"/>
      <c r="B20" s="122"/>
      <c r="C20" s="127"/>
      <c r="D20" s="120"/>
      <c r="E20" s="130"/>
      <c r="F20" s="103"/>
      <c r="G20" s="120" t="s">
        <v>153</v>
      </c>
      <c r="H20" s="118" t="s">
        <v>154</v>
      </c>
      <c r="I20" s="139"/>
      <c r="J20" s="157"/>
    </row>
    <row r="21" ht="29.25" customHeight="1" spans="1:10">
      <c r="A21" s="123"/>
      <c r="B21" s="124"/>
      <c r="C21" s="131"/>
      <c r="D21" s="120"/>
      <c r="E21" s="130"/>
      <c r="F21" s="119"/>
      <c r="G21" s="120" t="s">
        <v>75</v>
      </c>
      <c r="H21" s="118" t="s">
        <v>155</v>
      </c>
      <c r="I21" s="139"/>
      <c r="J21" s="157"/>
    </row>
    <row r="22" ht="35.25" customHeight="1" spans="1:10">
      <c r="A22" s="113"/>
      <c r="B22" s="114"/>
      <c r="C22" s="132">
        <v>502</v>
      </c>
      <c r="D22" s="132"/>
      <c r="E22" s="133" t="s">
        <v>156</v>
      </c>
      <c r="F22" s="132">
        <v>302</v>
      </c>
      <c r="G22" s="134"/>
      <c r="H22" s="133" t="s">
        <v>62</v>
      </c>
      <c r="I22" s="139">
        <f>I23+I24+I25+I26+I27+I28+I29+I30+I31+I32+I33+I34+I35+I36+I37+I38+I39+I40+I41+I42+I43+I44+I45+I46+I47+I48+I49</f>
        <v>35.95</v>
      </c>
      <c r="J22" s="157"/>
    </row>
    <row r="23" ht="27.75" customHeight="1" spans="1:10">
      <c r="A23" s="135">
        <v>2120101</v>
      </c>
      <c r="B23" s="136" t="s">
        <v>149</v>
      </c>
      <c r="C23" s="125"/>
      <c r="D23" s="128" t="s">
        <v>70</v>
      </c>
      <c r="E23" s="137" t="s">
        <v>157</v>
      </c>
      <c r="F23" s="117"/>
      <c r="G23" s="120" t="s">
        <v>70</v>
      </c>
      <c r="H23" s="118" t="s">
        <v>158</v>
      </c>
      <c r="I23" s="139">
        <v>11.84</v>
      </c>
      <c r="J23" s="157"/>
    </row>
    <row r="24" ht="27.75" customHeight="1" spans="1:10">
      <c r="A24" s="135"/>
      <c r="B24" s="136"/>
      <c r="C24" s="127"/>
      <c r="D24" s="138"/>
      <c r="E24" s="129"/>
      <c r="F24" s="117"/>
      <c r="G24" s="120" t="s">
        <v>84</v>
      </c>
      <c r="H24" s="118" t="s">
        <v>159</v>
      </c>
      <c r="I24" s="139"/>
      <c r="J24" s="157"/>
    </row>
    <row r="25" ht="27.75" customHeight="1" spans="1:10">
      <c r="A25" s="135"/>
      <c r="B25" s="136"/>
      <c r="C25" s="127"/>
      <c r="D25" s="138"/>
      <c r="E25" s="129"/>
      <c r="F25" s="117"/>
      <c r="G25" s="120" t="s">
        <v>160</v>
      </c>
      <c r="H25" s="118" t="s">
        <v>161</v>
      </c>
      <c r="I25" s="139"/>
      <c r="J25" s="157"/>
    </row>
    <row r="26" ht="27.75" customHeight="1" spans="1:10">
      <c r="A26" s="135"/>
      <c r="B26" s="136"/>
      <c r="C26" s="127"/>
      <c r="D26" s="138"/>
      <c r="E26" s="129"/>
      <c r="F26" s="117"/>
      <c r="G26" s="120" t="s">
        <v>69</v>
      </c>
      <c r="H26" s="118" t="s">
        <v>162</v>
      </c>
      <c r="I26" s="139">
        <v>0.3</v>
      </c>
      <c r="J26" s="157"/>
    </row>
    <row r="27" ht="27.75" customHeight="1" spans="1:10">
      <c r="A27" s="135"/>
      <c r="B27" s="136"/>
      <c r="C27" s="127"/>
      <c r="D27" s="138"/>
      <c r="E27" s="129"/>
      <c r="F27" s="132"/>
      <c r="G27" s="120" t="s">
        <v>151</v>
      </c>
      <c r="H27" s="118" t="s">
        <v>163</v>
      </c>
      <c r="I27" s="139"/>
      <c r="J27" s="157"/>
    </row>
    <row r="28" ht="27.75" customHeight="1" spans="1:10">
      <c r="A28" s="135"/>
      <c r="B28" s="136"/>
      <c r="C28" s="127"/>
      <c r="D28" s="138"/>
      <c r="E28" s="129"/>
      <c r="F28" s="117"/>
      <c r="G28" s="120" t="s">
        <v>164</v>
      </c>
      <c r="H28" s="118" t="s">
        <v>165</v>
      </c>
      <c r="I28" s="139">
        <v>1.84</v>
      </c>
      <c r="J28" s="157"/>
    </row>
    <row r="29" ht="27.75" customHeight="1" spans="1:10">
      <c r="A29" s="135"/>
      <c r="B29" s="136"/>
      <c r="C29" s="127"/>
      <c r="D29" s="138"/>
      <c r="E29" s="129"/>
      <c r="F29" s="117"/>
      <c r="G29" s="120" t="s">
        <v>73</v>
      </c>
      <c r="H29" s="118" t="s">
        <v>166</v>
      </c>
      <c r="I29" s="139">
        <v>3.02</v>
      </c>
      <c r="J29" s="157"/>
    </row>
    <row r="30" ht="27.75" customHeight="1" spans="1:10">
      <c r="A30" s="135"/>
      <c r="B30" s="136"/>
      <c r="C30" s="127"/>
      <c r="D30" s="138"/>
      <c r="E30" s="129"/>
      <c r="F30" s="117"/>
      <c r="G30" s="120" t="s">
        <v>138</v>
      </c>
      <c r="H30" s="118" t="s">
        <v>167</v>
      </c>
      <c r="I30" s="139"/>
      <c r="J30" s="157"/>
    </row>
    <row r="31" ht="27.75" customHeight="1" spans="1:10">
      <c r="A31" s="135"/>
      <c r="B31" s="136"/>
      <c r="C31" s="127"/>
      <c r="D31" s="138"/>
      <c r="E31" s="129"/>
      <c r="F31" s="117"/>
      <c r="G31" s="120" t="s">
        <v>78</v>
      </c>
      <c r="H31" s="118" t="s">
        <v>168</v>
      </c>
      <c r="I31" s="139"/>
      <c r="J31" s="157"/>
    </row>
    <row r="32" ht="27.75" customHeight="1" spans="1:10">
      <c r="A32" s="135"/>
      <c r="B32" s="136"/>
      <c r="C32" s="127"/>
      <c r="D32" s="138"/>
      <c r="E32" s="129"/>
      <c r="F32" s="139"/>
      <c r="G32" s="120" t="s">
        <v>153</v>
      </c>
      <c r="H32" s="118" t="s">
        <v>169</v>
      </c>
      <c r="I32" s="139"/>
      <c r="J32" s="157"/>
    </row>
    <row r="33" ht="27.75" customHeight="1" spans="1:10">
      <c r="A33" s="135"/>
      <c r="B33" s="136"/>
      <c r="C33" s="127"/>
      <c r="D33" s="138"/>
      <c r="E33" s="129"/>
      <c r="F33" s="139"/>
      <c r="G33" s="120" t="s">
        <v>170</v>
      </c>
      <c r="H33" s="118" t="s">
        <v>171</v>
      </c>
      <c r="I33" s="139">
        <v>3.69</v>
      </c>
      <c r="J33" s="157"/>
    </row>
    <row r="34" ht="27.75" customHeight="1" spans="1:10">
      <c r="A34" s="135"/>
      <c r="B34" s="136"/>
      <c r="C34" s="127"/>
      <c r="D34" s="138"/>
      <c r="E34" s="129"/>
      <c r="F34" s="139"/>
      <c r="G34" s="120" t="s">
        <v>172</v>
      </c>
      <c r="H34" s="118" t="s">
        <v>173</v>
      </c>
      <c r="I34" s="139"/>
      <c r="J34" s="157"/>
    </row>
    <row r="35" ht="27.75" customHeight="1" spans="1:10">
      <c r="A35" s="135"/>
      <c r="B35" s="136"/>
      <c r="C35" s="127"/>
      <c r="D35" s="138"/>
      <c r="E35" s="129"/>
      <c r="F35" s="139"/>
      <c r="G35" s="120" t="s">
        <v>174</v>
      </c>
      <c r="H35" s="118" t="s">
        <v>175</v>
      </c>
      <c r="I35" s="139">
        <v>5.46</v>
      </c>
      <c r="J35" s="157"/>
    </row>
    <row r="36" ht="27.75" customHeight="1" spans="1:10">
      <c r="A36" s="135"/>
      <c r="B36" s="136"/>
      <c r="C36" s="131"/>
      <c r="D36" s="140"/>
      <c r="E36" s="141"/>
      <c r="F36" s="139"/>
      <c r="G36" s="120" t="s">
        <v>176</v>
      </c>
      <c r="H36" s="118" t="s">
        <v>177</v>
      </c>
      <c r="I36" s="139"/>
      <c r="J36" s="157"/>
    </row>
    <row r="37" ht="27.75" customHeight="1" spans="1:10">
      <c r="A37" s="135"/>
      <c r="B37" s="136"/>
      <c r="C37" s="117"/>
      <c r="D37" s="120" t="s">
        <v>84</v>
      </c>
      <c r="E37" s="141" t="s">
        <v>178</v>
      </c>
      <c r="F37" s="139"/>
      <c r="G37" s="120" t="s">
        <v>179</v>
      </c>
      <c r="H37" s="141" t="s">
        <v>178</v>
      </c>
      <c r="I37" s="139"/>
      <c r="J37" s="157"/>
    </row>
    <row r="38" ht="27" customHeight="1" spans="1:10">
      <c r="A38" s="135"/>
      <c r="B38" s="136"/>
      <c r="C38" s="117"/>
      <c r="D38" s="120" t="s">
        <v>132</v>
      </c>
      <c r="E38" s="141" t="s">
        <v>180</v>
      </c>
      <c r="F38" s="139"/>
      <c r="G38" s="120" t="s">
        <v>181</v>
      </c>
      <c r="H38" s="118" t="s">
        <v>180</v>
      </c>
      <c r="I38" s="139"/>
      <c r="J38" s="157"/>
    </row>
    <row r="39" ht="29.25" customHeight="1" spans="1:10">
      <c r="A39" s="135"/>
      <c r="B39" s="136"/>
      <c r="C39" s="142"/>
      <c r="D39" s="120" t="s">
        <v>160</v>
      </c>
      <c r="E39" s="118" t="s">
        <v>182</v>
      </c>
      <c r="F39" s="132"/>
      <c r="G39" s="120" t="s">
        <v>183</v>
      </c>
      <c r="H39" s="118" t="s">
        <v>184</v>
      </c>
      <c r="I39" s="139"/>
      <c r="J39" s="157"/>
    </row>
    <row r="40" ht="29.25" customHeight="1" spans="1:10">
      <c r="A40" s="135"/>
      <c r="B40" s="136"/>
      <c r="C40" s="143"/>
      <c r="D40" s="120"/>
      <c r="E40" s="118"/>
      <c r="F40" s="139"/>
      <c r="G40" s="120" t="s">
        <v>185</v>
      </c>
      <c r="H40" s="118" t="s">
        <v>186</v>
      </c>
      <c r="I40" s="139"/>
      <c r="J40" s="157"/>
    </row>
    <row r="41" ht="29.25" customHeight="1" spans="1:10">
      <c r="A41" s="135"/>
      <c r="B41" s="136"/>
      <c r="C41" s="144"/>
      <c r="D41" s="120"/>
      <c r="E41" s="118"/>
      <c r="F41" s="139"/>
      <c r="G41" s="120" t="s">
        <v>187</v>
      </c>
      <c r="H41" s="118" t="s">
        <v>188</v>
      </c>
      <c r="I41" s="139"/>
      <c r="J41" s="157"/>
    </row>
    <row r="42" ht="19.5" customHeight="1" spans="1:10">
      <c r="A42" s="145">
        <v>2120101</v>
      </c>
      <c r="B42" s="146" t="s">
        <v>149</v>
      </c>
      <c r="C42" s="103">
        <v>502</v>
      </c>
      <c r="D42" s="120" t="s">
        <v>69</v>
      </c>
      <c r="E42" s="118" t="s">
        <v>189</v>
      </c>
      <c r="F42" s="103"/>
      <c r="G42" s="120" t="s">
        <v>132</v>
      </c>
      <c r="H42" s="118" t="s">
        <v>190</v>
      </c>
      <c r="I42" s="139">
        <v>3</v>
      </c>
      <c r="J42" s="157"/>
    </row>
    <row r="43" ht="17.25" customHeight="1" spans="1:10">
      <c r="A43" s="145"/>
      <c r="B43" s="146"/>
      <c r="C43" s="103"/>
      <c r="D43" s="120"/>
      <c r="E43" s="118"/>
      <c r="F43" s="139"/>
      <c r="G43" s="120" t="s">
        <v>191</v>
      </c>
      <c r="H43" s="118" t="s">
        <v>192</v>
      </c>
      <c r="I43" s="139">
        <v>6</v>
      </c>
      <c r="J43" s="157"/>
    </row>
    <row r="44" ht="23.25" customHeight="1" spans="1:10">
      <c r="A44" s="145"/>
      <c r="B44" s="146"/>
      <c r="C44" s="103"/>
      <c r="D44" s="120"/>
      <c r="E44" s="118"/>
      <c r="F44" s="139"/>
      <c r="G44" s="120" t="s">
        <v>193</v>
      </c>
      <c r="H44" s="118" t="s">
        <v>189</v>
      </c>
      <c r="I44" s="139"/>
      <c r="J44" s="158"/>
    </row>
    <row r="45" ht="17.25" customHeight="1" spans="1:9">
      <c r="A45" s="145"/>
      <c r="B45" s="146"/>
      <c r="C45" s="103"/>
      <c r="D45" s="120" t="s">
        <v>151</v>
      </c>
      <c r="E45" s="141" t="s">
        <v>194</v>
      </c>
      <c r="F45" s="103"/>
      <c r="G45" s="120" t="s">
        <v>195</v>
      </c>
      <c r="H45" s="141" t="s">
        <v>194</v>
      </c>
      <c r="I45" s="139"/>
    </row>
    <row r="46" ht="30.75" customHeight="1" spans="1:9">
      <c r="A46" s="145"/>
      <c r="B46" s="146"/>
      <c r="C46" s="103"/>
      <c r="D46" s="120" t="s">
        <v>164</v>
      </c>
      <c r="E46" s="141" t="s">
        <v>196</v>
      </c>
      <c r="F46" s="103"/>
      <c r="G46" s="120" t="s">
        <v>145</v>
      </c>
      <c r="H46" s="141" t="s">
        <v>196</v>
      </c>
      <c r="I46" s="139"/>
    </row>
    <row r="47" ht="21" customHeight="1" spans="1:9">
      <c r="A47" s="145"/>
      <c r="B47" s="146"/>
      <c r="C47" s="132"/>
      <c r="D47" s="120" t="s">
        <v>73</v>
      </c>
      <c r="E47" s="141" t="s">
        <v>197</v>
      </c>
      <c r="F47" s="139"/>
      <c r="G47" s="120" t="s">
        <v>198</v>
      </c>
      <c r="H47" s="141" t="s">
        <v>197</v>
      </c>
      <c r="I47" s="139">
        <v>0.8</v>
      </c>
    </row>
    <row r="48" ht="18.75" customHeight="1" spans="1:9">
      <c r="A48" s="145"/>
      <c r="B48" s="146"/>
      <c r="C48" s="147"/>
      <c r="D48" s="128" t="s">
        <v>138</v>
      </c>
      <c r="E48" s="137" t="s">
        <v>199</v>
      </c>
      <c r="F48" s="139"/>
      <c r="G48" s="120" t="s">
        <v>148</v>
      </c>
      <c r="H48" s="137" t="s">
        <v>199</v>
      </c>
      <c r="I48" s="139"/>
    </row>
    <row r="49" ht="21" customHeight="1" spans="1:9">
      <c r="A49" s="148"/>
      <c r="B49" s="149"/>
      <c r="C49" s="103"/>
      <c r="D49" s="117">
        <v>99</v>
      </c>
      <c r="E49" s="118" t="s">
        <v>200</v>
      </c>
      <c r="F49" s="103"/>
      <c r="G49" s="120" t="s">
        <v>75</v>
      </c>
      <c r="H49" s="118" t="s">
        <v>200</v>
      </c>
      <c r="I49" s="139"/>
    </row>
    <row r="50" ht="33.75" customHeight="1" spans="1:9">
      <c r="A50" s="150"/>
      <c r="B50" s="151"/>
      <c r="C50" s="103">
        <v>503</v>
      </c>
      <c r="D50" s="139"/>
      <c r="E50" s="133" t="s">
        <v>201</v>
      </c>
      <c r="F50" s="103">
        <v>310</v>
      </c>
      <c r="G50" s="104"/>
      <c r="H50" s="102" t="s">
        <v>202</v>
      </c>
      <c r="I50" s="139">
        <v>62.1</v>
      </c>
    </row>
    <row r="51" ht="26.25" customHeight="1" spans="1:9">
      <c r="A51" s="150"/>
      <c r="B51" s="151"/>
      <c r="C51" s="103"/>
      <c r="D51" s="117" t="s">
        <v>70</v>
      </c>
      <c r="E51" s="118" t="s">
        <v>203</v>
      </c>
      <c r="F51" s="117"/>
      <c r="G51" s="120" t="s">
        <v>70</v>
      </c>
      <c r="H51" s="118" t="s">
        <v>203</v>
      </c>
      <c r="I51" s="139"/>
    </row>
    <row r="52" ht="25.5" customHeight="1" spans="1:9">
      <c r="A52" s="113">
        <v>2120199</v>
      </c>
      <c r="B52" s="151" t="s">
        <v>204</v>
      </c>
      <c r="C52" s="103"/>
      <c r="D52" s="253" t="s">
        <v>84</v>
      </c>
      <c r="E52" s="118" t="s">
        <v>205</v>
      </c>
      <c r="F52" s="117"/>
      <c r="G52" s="120" t="s">
        <v>69</v>
      </c>
      <c r="H52" s="118" t="s">
        <v>205</v>
      </c>
      <c r="I52" s="139">
        <v>62.1</v>
      </c>
    </row>
    <row r="53" ht="23.25" customHeight="1" spans="1:9">
      <c r="A53" s="150"/>
      <c r="B53" s="151"/>
      <c r="C53" s="103"/>
      <c r="D53" s="120" t="s">
        <v>132</v>
      </c>
      <c r="E53" s="118" t="s">
        <v>206</v>
      </c>
      <c r="F53" s="139"/>
      <c r="G53" s="120" t="s">
        <v>148</v>
      </c>
      <c r="H53" s="118" t="s">
        <v>206</v>
      </c>
      <c r="I53" s="139"/>
    </row>
    <row r="54" ht="17.4" spans="1:9">
      <c r="A54" s="152"/>
      <c r="B54" s="153"/>
      <c r="C54" s="154"/>
      <c r="D54" s="120" t="s">
        <v>69</v>
      </c>
      <c r="E54" s="118" t="s">
        <v>207</v>
      </c>
      <c r="F54" s="139"/>
      <c r="G54" s="120" t="s">
        <v>138</v>
      </c>
      <c r="H54" s="118" t="s">
        <v>208</v>
      </c>
      <c r="I54" s="139"/>
    </row>
    <row r="55" ht="17.4" spans="1:9">
      <c r="A55" s="152"/>
      <c r="B55" s="153"/>
      <c r="C55" s="155"/>
      <c r="D55" s="120"/>
      <c r="E55" s="118"/>
      <c r="F55" s="139"/>
      <c r="G55" s="120" t="s">
        <v>141</v>
      </c>
      <c r="H55" s="118" t="s">
        <v>209</v>
      </c>
      <c r="I55" s="139"/>
    </row>
    <row r="56" ht="17.4" spans="1:9">
      <c r="A56" s="152"/>
      <c r="B56" s="153"/>
      <c r="C56" s="155"/>
      <c r="D56" s="120"/>
      <c r="E56" s="118"/>
      <c r="F56" s="139"/>
      <c r="G56" s="120" t="s">
        <v>78</v>
      </c>
      <c r="H56" s="118" t="s">
        <v>210</v>
      </c>
      <c r="I56" s="139"/>
    </row>
    <row r="57" ht="17.4" spans="1:9">
      <c r="A57" s="152"/>
      <c r="B57" s="153"/>
      <c r="C57" s="156"/>
      <c r="D57" s="120"/>
      <c r="E57" s="118"/>
      <c r="F57" s="139"/>
      <c r="G57" s="120" t="s">
        <v>145</v>
      </c>
      <c r="H57" s="118" t="s">
        <v>211</v>
      </c>
      <c r="I57" s="139"/>
    </row>
    <row r="58" ht="17.4" spans="1:9">
      <c r="A58" s="152"/>
      <c r="B58" s="153"/>
      <c r="C58" s="154"/>
      <c r="D58" s="120" t="s">
        <v>151</v>
      </c>
      <c r="E58" s="118" t="s">
        <v>212</v>
      </c>
      <c r="F58" s="139"/>
      <c r="G58" s="120" t="s">
        <v>84</v>
      </c>
      <c r="H58" s="118" t="s">
        <v>213</v>
      </c>
      <c r="I58" s="139"/>
    </row>
    <row r="59" ht="17.4" spans="1:9">
      <c r="A59" s="152"/>
      <c r="B59" s="153"/>
      <c r="C59" s="155"/>
      <c r="D59" s="120"/>
      <c r="E59" s="118"/>
      <c r="F59" s="139"/>
      <c r="G59" s="120" t="s">
        <v>132</v>
      </c>
      <c r="H59" s="118" t="s">
        <v>214</v>
      </c>
      <c r="I59" s="139"/>
    </row>
    <row r="60" ht="34.8" spans="1:9">
      <c r="A60" s="152"/>
      <c r="B60" s="153"/>
      <c r="C60" s="156"/>
      <c r="D60" s="120"/>
      <c r="E60" s="118"/>
      <c r="F60" s="139"/>
      <c r="G60" s="120" t="s">
        <v>164</v>
      </c>
      <c r="H60" s="118" t="s">
        <v>215</v>
      </c>
      <c r="I60" s="139"/>
    </row>
    <row r="61" ht="21" customHeight="1" spans="1:9">
      <c r="A61" s="152"/>
      <c r="B61" s="153"/>
      <c r="C61" s="103"/>
      <c r="D61" s="120" t="s">
        <v>164</v>
      </c>
      <c r="E61" s="118" t="s">
        <v>216</v>
      </c>
      <c r="F61" s="139"/>
      <c r="G61" s="120" t="s">
        <v>151</v>
      </c>
      <c r="H61" s="118" t="s">
        <v>216</v>
      </c>
      <c r="I61" s="139"/>
    </row>
    <row r="62" ht="17.4" spans="1:9">
      <c r="A62" s="152"/>
      <c r="B62" s="153"/>
      <c r="C62" s="154"/>
      <c r="D62" s="120" t="s">
        <v>75</v>
      </c>
      <c r="E62" s="118" t="s">
        <v>217</v>
      </c>
      <c r="F62" s="139"/>
      <c r="G62" s="120" t="s">
        <v>73</v>
      </c>
      <c r="H62" s="118" t="s">
        <v>218</v>
      </c>
      <c r="I62" s="139"/>
    </row>
    <row r="63" ht="17.4" spans="1:9">
      <c r="A63" s="152"/>
      <c r="B63" s="153"/>
      <c r="C63" s="155"/>
      <c r="D63" s="120"/>
      <c r="E63" s="118"/>
      <c r="F63" s="139"/>
      <c r="G63" s="120" t="s">
        <v>219</v>
      </c>
      <c r="H63" s="118" t="s">
        <v>220</v>
      </c>
      <c r="I63" s="139"/>
    </row>
    <row r="64" ht="17.4" spans="1:9">
      <c r="A64" s="152"/>
      <c r="B64" s="153"/>
      <c r="C64" s="155"/>
      <c r="D64" s="120"/>
      <c r="E64" s="118"/>
      <c r="F64" s="139"/>
      <c r="G64" s="120">
        <v>21</v>
      </c>
      <c r="H64" s="118" t="s">
        <v>221</v>
      </c>
      <c r="I64" s="139"/>
    </row>
    <row r="65" ht="17.4" spans="1:9">
      <c r="A65" s="152"/>
      <c r="B65" s="153"/>
      <c r="C65" s="155"/>
      <c r="D65" s="120"/>
      <c r="E65" s="118"/>
      <c r="F65" s="139"/>
      <c r="G65" s="120">
        <v>22</v>
      </c>
      <c r="H65" s="118" t="s">
        <v>222</v>
      </c>
      <c r="I65" s="139"/>
    </row>
    <row r="66" ht="17.4" spans="1:9">
      <c r="A66" s="162"/>
      <c r="B66" s="163"/>
      <c r="C66" s="156"/>
      <c r="D66" s="120"/>
      <c r="E66" s="118"/>
      <c r="F66" s="139"/>
      <c r="G66" s="254" t="s">
        <v>75</v>
      </c>
      <c r="H66" s="118" t="s">
        <v>217</v>
      </c>
      <c r="I66" s="139"/>
    </row>
    <row r="67" ht="41.25" customHeight="1" spans="1:9">
      <c r="A67" s="115"/>
      <c r="B67" s="116"/>
      <c r="C67" s="103">
        <v>504</v>
      </c>
      <c r="D67" s="117"/>
      <c r="E67" s="133" t="s">
        <v>223</v>
      </c>
      <c r="F67" s="103">
        <v>309</v>
      </c>
      <c r="G67" s="164"/>
      <c r="H67" s="102" t="s">
        <v>224</v>
      </c>
      <c r="I67" s="139"/>
    </row>
    <row r="68" ht="30.75" customHeight="1" spans="1:9">
      <c r="A68" s="121"/>
      <c r="B68" s="122"/>
      <c r="C68" s="103"/>
      <c r="D68" s="117" t="s">
        <v>70</v>
      </c>
      <c r="E68" s="118" t="s">
        <v>203</v>
      </c>
      <c r="F68" s="117"/>
      <c r="G68" s="120" t="s">
        <v>70</v>
      </c>
      <c r="H68" s="118" t="s">
        <v>203</v>
      </c>
      <c r="I68" s="139"/>
    </row>
    <row r="69" ht="24.75" customHeight="1" spans="1:9">
      <c r="A69" s="121"/>
      <c r="B69" s="122"/>
      <c r="C69" s="103"/>
      <c r="D69" s="253" t="s">
        <v>84</v>
      </c>
      <c r="E69" s="118" t="s">
        <v>205</v>
      </c>
      <c r="F69" s="139"/>
      <c r="G69" s="120" t="s">
        <v>69</v>
      </c>
      <c r="H69" s="118" t="s">
        <v>205</v>
      </c>
      <c r="I69" s="139"/>
    </row>
    <row r="70" ht="28.5" customHeight="1" spans="1:9">
      <c r="A70" s="121"/>
      <c r="B70" s="122"/>
      <c r="C70" s="103"/>
      <c r="D70" s="120" t="s">
        <v>132</v>
      </c>
      <c r="E70" s="118" t="s">
        <v>206</v>
      </c>
      <c r="F70" s="139"/>
      <c r="G70" s="120" t="s">
        <v>148</v>
      </c>
      <c r="H70" s="118" t="s">
        <v>206</v>
      </c>
      <c r="I70" s="139"/>
    </row>
    <row r="71" ht="17.4" spans="1:9">
      <c r="A71" s="121"/>
      <c r="B71" s="122"/>
      <c r="C71" s="154"/>
      <c r="D71" s="120" t="s">
        <v>160</v>
      </c>
      <c r="E71" s="118" t="s">
        <v>212</v>
      </c>
      <c r="F71" s="139"/>
      <c r="G71" s="120" t="s">
        <v>84</v>
      </c>
      <c r="H71" s="118" t="s">
        <v>213</v>
      </c>
      <c r="I71" s="139"/>
    </row>
    <row r="72" ht="17.4" spans="1:9">
      <c r="A72" s="121"/>
      <c r="B72" s="122"/>
      <c r="C72" s="155"/>
      <c r="D72" s="120"/>
      <c r="E72" s="118"/>
      <c r="F72" s="139"/>
      <c r="G72" s="120" t="s">
        <v>132</v>
      </c>
      <c r="H72" s="118" t="s">
        <v>214</v>
      </c>
      <c r="I72" s="139"/>
    </row>
    <row r="73" ht="34.8" spans="1:9">
      <c r="A73" s="121"/>
      <c r="B73" s="122"/>
      <c r="C73" s="156"/>
      <c r="D73" s="120"/>
      <c r="E73" s="118"/>
      <c r="F73" s="139"/>
      <c r="G73" s="120" t="s">
        <v>164</v>
      </c>
      <c r="H73" s="118" t="s">
        <v>215</v>
      </c>
      <c r="I73" s="139"/>
    </row>
    <row r="74" ht="23.25" customHeight="1" spans="1:9">
      <c r="A74" s="121"/>
      <c r="B74" s="122"/>
      <c r="C74" s="103"/>
      <c r="D74" s="120" t="s">
        <v>69</v>
      </c>
      <c r="E74" s="118" t="s">
        <v>216</v>
      </c>
      <c r="F74" s="139"/>
      <c r="G74" s="120" t="s">
        <v>151</v>
      </c>
      <c r="H74" s="118" t="s">
        <v>216</v>
      </c>
      <c r="I74" s="139"/>
    </row>
    <row r="75" ht="17.4" spans="1:9">
      <c r="A75" s="121"/>
      <c r="B75" s="122"/>
      <c r="C75" s="154"/>
      <c r="D75" s="120" t="s">
        <v>75</v>
      </c>
      <c r="E75" s="118" t="s">
        <v>217</v>
      </c>
      <c r="F75" s="139"/>
      <c r="G75" s="120" t="s">
        <v>73</v>
      </c>
      <c r="H75" s="118" t="s">
        <v>218</v>
      </c>
      <c r="I75" s="139"/>
    </row>
    <row r="76" ht="17.4" spans="1:9">
      <c r="A76" s="121"/>
      <c r="B76" s="122"/>
      <c r="C76" s="155"/>
      <c r="D76" s="120"/>
      <c r="E76" s="118"/>
      <c r="F76" s="139"/>
      <c r="G76" s="120" t="s">
        <v>219</v>
      </c>
      <c r="H76" s="118" t="s">
        <v>220</v>
      </c>
      <c r="I76" s="139"/>
    </row>
    <row r="77" ht="17.4" spans="1:9">
      <c r="A77" s="121"/>
      <c r="B77" s="122"/>
      <c r="C77" s="155"/>
      <c r="D77" s="120"/>
      <c r="E77" s="118"/>
      <c r="F77" s="139"/>
      <c r="G77" s="120">
        <v>21</v>
      </c>
      <c r="H77" s="118" t="s">
        <v>221</v>
      </c>
      <c r="I77" s="139"/>
    </row>
    <row r="78" ht="17.4" spans="1:9">
      <c r="A78" s="121"/>
      <c r="B78" s="122"/>
      <c r="C78" s="155"/>
      <c r="D78" s="120"/>
      <c r="E78" s="118"/>
      <c r="F78" s="139"/>
      <c r="G78" s="120">
        <v>22</v>
      </c>
      <c r="H78" s="118" t="s">
        <v>222</v>
      </c>
      <c r="I78" s="139"/>
    </row>
    <row r="79" ht="17.4" spans="1:9">
      <c r="A79" s="123"/>
      <c r="B79" s="124"/>
      <c r="C79" s="156"/>
      <c r="D79" s="139"/>
      <c r="E79" s="118"/>
      <c r="F79" s="139"/>
      <c r="G79" s="254" t="s">
        <v>75</v>
      </c>
      <c r="H79" s="118" t="s">
        <v>225</v>
      </c>
      <c r="I79" s="139"/>
    </row>
    <row r="80" spans="1:9">
      <c r="A80" s="165" t="s">
        <v>226</v>
      </c>
      <c r="B80" s="166"/>
      <c r="C80" s="167"/>
      <c r="D80" s="167"/>
      <c r="E80" s="167"/>
      <c r="F80" s="167"/>
      <c r="G80" s="167"/>
      <c r="H80" s="168"/>
      <c r="I80" s="142">
        <f>I85+I100</f>
        <v>190.66</v>
      </c>
    </row>
    <row r="81" ht="72" customHeight="1" spans="1:9">
      <c r="A81" s="169"/>
      <c r="B81" s="170"/>
      <c r="C81" s="171"/>
      <c r="D81" s="171"/>
      <c r="E81" s="171"/>
      <c r="F81" s="171"/>
      <c r="G81" s="171"/>
      <c r="H81" s="172"/>
      <c r="I81" s="144"/>
    </row>
    <row r="82" ht="22.2" spans="1:9">
      <c r="A82" s="99" t="s">
        <v>120</v>
      </c>
      <c r="B82" s="100"/>
      <c r="C82" s="101" t="s">
        <v>121</v>
      </c>
      <c r="D82" s="101"/>
      <c r="E82" s="101"/>
      <c r="F82" s="101" t="s">
        <v>122</v>
      </c>
      <c r="G82" s="101"/>
      <c r="H82" s="101"/>
      <c r="I82" s="161" t="s">
        <v>34</v>
      </c>
    </row>
    <row r="83" ht="17.4" spans="1:9">
      <c r="A83" s="102" t="s">
        <v>53</v>
      </c>
      <c r="B83" s="102" t="s">
        <v>123</v>
      </c>
      <c r="C83" s="103" t="s">
        <v>53</v>
      </c>
      <c r="D83" s="103"/>
      <c r="E83" s="103" t="s">
        <v>123</v>
      </c>
      <c r="F83" s="103" t="s">
        <v>53</v>
      </c>
      <c r="G83" s="103"/>
      <c r="H83" s="102" t="s">
        <v>123</v>
      </c>
      <c r="I83" s="161"/>
    </row>
    <row r="84" ht="17.4" spans="1:9">
      <c r="A84" s="102"/>
      <c r="B84" s="102"/>
      <c r="C84" s="103" t="s">
        <v>58</v>
      </c>
      <c r="D84" s="103" t="s">
        <v>59</v>
      </c>
      <c r="E84" s="103"/>
      <c r="F84" s="103" t="s">
        <v>58</v>
      </c>
      <c r="G84" s="104" t="s">
        <v>59</v>
      </c>
      <c r="H84" s="102"/>
      <c r="I84" s="161"/>
    </row>
    <row r="85" ht="53.25" customHeight="1" spans="1:9">
      <c r="A85" s="139"/>
      <c r="B85" s="173"/>
      <c r="C85" s="103">
        <v>505</v>
      </c>
      <c r="D85" s="117"/>
      <c r="E85" s="102" t="s">
        <v>227</v>
      </c>
      <c r="F85" s="139"/>
      <c r="G85" s="174"/>
      <c r="H85" s="175"/>
      <c r="I85" s="139">
        <f>I86+I87</f>
        <v>181.76</v>
      </c>
    </row>
    <row r="86" ht="30.75" customHeight="1" spans="1:9">
      <c r="A86" s="176">
        <v>2120101</v>
      </c>
      <c r="B86" s="175" t="s">
        <v>149</v>
      </c>
      <c r="C86" s="117"/>
      <c r="D86" s="253" t="s">
        <v>70</v>
      </c>
      <c r="E86" s="118" t="s">
        <v>228</v>
      </c>
      <c r="F86" s="103">
        <v>301</v>
      </c>
      <c r="G86" s="174"/>
      <c r="H86" s="102" t="s">
        <v>61</v>
      </c>
      <c r="I86" s="139">
        <v>181.76</v>
      </c>
    </row>
    <row r="87" ht="30" customHeight="1" spans="1:9">
      <c r="A87" s="176"/>
      <c r="B87" s="175"/>
      <c r="C87" s="117"/>
      <c r="D87" s="253" t="s">
        <v>84</v>
      </c>
      <c r="E87" s="118" t="s">
        <v>229</v>
      </c>
      <c r="F87" s="103">
        <v>302</v>
      </c>
      <c r="G87" s="174"/>
      <c r="H87" s="133" t="s">
        <v>62</v>
      </c>
      <c r="I87" s="139"/>
    </row>
    <row r="88" ht="48.75" customHeight="1" spans="1:9">
      <c r="A88" s="139"/>
      <c r="B88" s="173"/>
      <c r="C88" s="117"/>
      <c r="D88" s="117">
        <v>99</v>
      </c>
      <c r="E88" s="118" t="s">
        <v>230</v>
      </c>
      <c r="F88" s="103"/>
      <c r="G88" s="174"/>
      <c r="H88" s="133"/>
      <c r="I88" s="139"/>
    </row>
    <row r="89" ht="34.5" customHeight="1" spans="1:9">
      <c r="A89" s="177"/>
      <c r="B89" s="178"/>
      <c r="C89" s="133">
        <v>506</v>
      </c>
      <c r="D89" s="117"/>
      <c r="E89" s="102" t="s">
        <v>231</v>
      </c>
      <c r="F89" s="139"/>
      <c r="G89" s="174"/>
      <c r="H89" s="175"/>
      <c r="I89" s="139"/>
    </row>
    <row r="90" ht="35.25" customHeight="1" spans="1:9">
      <c r="A90" s="179"/>
      <c r="B90" s="180"/>
      <c r="C90" s="117"/>
      <c r="D90" s="253" t="s">
        <v>70</v>
      </c>
      <c r="E90" s="118" t="s">
        <v>232</v>
      </c>
      <c r="F90" s="103">
        <v>310</v>
      </c>
      <c r="G90" s="174"/>
      <c r="H90" s="102" t="s">
        <v>233</v>
      </c>
      <c r="I90" s="139"/>
    </row>
    <row r="91" ht="36.75" customHeight="1" spans="1:9">
      <c r="A91" s="181"/>
      <c r="B91" s="182"/>
      <c r="C91" s="117"/>
      <c r="D91" s="253" t="s">
        <v>84</v>
      </c>
      <c r="E91" s="118" t="s">
        <v>234</v>
      </c>
      <c r="F91" s="103">
        <v>309</v>
      </c>
      <c r="G91" s="174"/>
      <c r="H91" s="102" t="s">
        <v>224</v>
      </c>
      <c r="I91" s="139"/>
    </row>
    <row r="92" ht="30.75" customHeight="1" spans="1:9">
      <c r="A92" s="177"/>
      <c r="B92" s="178"/>
      <c r="C92" s="103">
        <v>507</v>
      </c>
      <c r="D92" s="103"/>
      <c r="E92" s="102" t="s">
        <v>235</v>
      </c>
      <c r="F92" s="103">
        <v>312</v>
      </c>
      <c r="G92" s="104"/>
      <c r="H92" s="102" t="s">
        <v>235</v>
      </c>
      <c r="I92" s="139"/>
    </row>
    <row r="93" ht="32.25" customHeight="1" spans="1:9">
      <c r="A93" s="179"/>
      <c r="B93" s="180"/>
      <c r="C93" s="103"/>
      <c r="D93" s="117" t="s">
        <v>70</v>
      </c>
      <c r="E93" s="118" t="s">
        <v>236</v>
      </c>
      <c r="F93" s="103"/>
      <c r="G93" s="117" t="s">
        <v>160</v>
      </c>
      <c r="H93" s="118" t="s">
        <v>236</v>
      </c>
      <c r="I93" s="139"/>
    </row>
    <row r="94" ht="36" customHeight="1" spans="1:9">
      <c r="A94" s="179"/>
      <c r="B94" s="180"/>
      <c r="C94" s="103"/>
      <c r="D94" s="117" t="s">
        <v>84</v>
      </c>
      <c r="E94" s="118" t="s">
        <v>237</v>
      </c>
      <c r="F94" s="103"/>
      <c r="G94" s="117" t="s">
        <v>69</v>
      </c>
      <c r="H94" s="118" t="s">
        <v>237</v>
      </c>
      <c r="I94" s="139"/>
    </row>
    <row r="95" ht="33.75" customHeight="1" spans="1:9">
      <c r="A95" s="181"/>
      <c r="B95" s="182"/>
      <c r="C95" s="103"/>
      <c r="D95" s="117">
        <v>99</v>
      </c>
      <c r="E95" s="118" t="s">
        <v>238</v>
      </c>
      <c r="F95" s="103"/>
      <c r="G95" s="120">
        <v>99</v>
      </c>
      <c r="H95" s="118" t="s">
        <v>238</v>
      </c>
      <c r="I95" s="139"/>
    </row>
    <row r="96" ht="39" customHeight="1" spans="1:9">
      <c r="A96" s="177"/>
      <c r="B96" s="178"/>
      <c r="C96" s="103">
        <v>508</v>
      </c>
      <c r="D96" s="103"/>
      <c r="E96" s="102" t="s">
        <v>239</v>
      </c>
      <c r="F96" s="103"/>
      <c r="G96" s="103"/>
      <c r="H96" s="102"/>
      <c r="I96" s="139"/>
    </row>
    <row r="97" ht="15.75" customHeight="1" spans="1:9">
      <c r="A97" s="179"/>
      <c r="B97" s="180"/>
      <c r="C97" s="154"/>
      <c r="D97" s="125" t="s">
        <v>70</v>
      </c>
      <c r="E97" s="137" t="s">
        <v>240</v>
      </c>
      <c r="F97" s="154">
        <v>312</v>
      </c>
      <c r="G97" s="117" t="s">
        <v>70</v>
      </c>
      <c r="H97" s="118" t="s">
        <v>241</v>
      </c>
      <c r="I97" s="139"/>
    </row>
    <row r="98" ht="12.75" customHeight="1" spans="1:9">
      <c r="A98" s="179"/>
      <c r="B98" s="180"/>
      <c r="C98" s="156"/>
      <c r="D98" s="131"/>
      <c r="E98" s="141"/>
      <c r="F98" s="156"/>
      <c r="G98" s="120" t="s">
        <v>132</v>
      </c>
      <c r="H98" s="118" t="s">
        <v>242</v>
      </c>
      <c r="I98" s="139"/>
    </row>
    <row r="99" ht="36" customHeight="1" spans="1:9">
      <c r="A99" s="181"/>
      <c r="B99" s="182"/>
      <c r="C99" s="103"/>
      <c r="D99" s="117" t="s">
        <v>84</v>
      </c>
      <c r="E99" s="118" t="s">
        <v>243</v>
      </c>
      <c r="F99" s="103">
        <v>311</v>
      </c>
      <c r="G99" s="103"/>
      <c r="H99" s="102" t="s">
        <v>244</v>
      </c>
      <c r="I99" s="139"/>
    </row>
    <row r="100" ht="39" customHeight="1" spans="1:9">
      <c r="A100" s="139"/>
      <c r="B100" s="173"/>
      <c r="C100" s="103">
        <v>509</v>
      </c>
      <c r="D100" s="103"/>
      <c r="E100" s="102" t="s">
        <v>63</v>
      </c>
      <c r="F100" s="103">
        <v>303</v>
      </c>
      <c r="G100" s="104"/>
      <c r="H100" s="102" t="s">
        <v>63</v>
      </c>
      <c r="I100" s="139">
        <f>I102+I109</f>
        <v>8.9</v>
      </c>
    </row>
    <row r="101" ht="17.4" spans="1:9">
      <c r="A101" s="139"/>
      <c r="B101" s="173"/>
      <c r="C101" s="103"/>
      <c r="D101" s="120" t="s">
        <v>70</v>
      </c>
      <c r="E101" s="118" t="s">
        <v>245</v>
      </c>
      <c r="F101" s="139"/>
      <c r="G101" s="120" t="s">
        <v>160</v>
      </c>
      <c r="H101" s="118" t="s">
        <v>246</v>
      </c>
      <c r="I101" s="139"/>
    </row>
    <row r="102" ht="17.4" spans="1:9">
      <c r="A102" s="176">
        <v>2080801</v>
      </c>
      <c r="B102" s="175" t="s">
        <v>247</v>
      </c>
      <c r="C102" s="103"/>
      <c r="D102" s="120"/>
      <c r="E102" s="118"/>
      <c r="F102" s="139"/>
      <c r="G102" s="120" t="s">
        <v>69</v>
      </c>
      <c r="H102" s="118" t="s">
        <v>248</v>
      </c>
      <c r="I102" s="139">
        <v>0.65</v>
      </c>
    </row>
    <row r="103" ht="17.4" spans="1:9">
      <c r="A103" s="139"/>
      <c r="B103" s="173"/>
      <c r="C103" s="103"/>
      <c r="D103" s="120"/>
      <c r="E103" s="118"/>
      <c r="F103" s="139"/>
      <c r="G103" s="120" t="s">
        <v>151</v>
      </c>
      <c r="H103" s="118" t="s">
        <v>249</v>
      </c>
      <c r="I103" s="139"/>
    </row>
    <row r="104" ht="17.4" spans="1:9">
      <c r="A104" s="139"/>
      <c r="B104" s="173"/>
      <c r="C104" s="103"/>
      <c r="D104" s="120"/>
      <c r="E104" s="118"/>
      <c r="F104" s="139"/>
      <c r="G104" s="120" t="s">
        <v>164</v>
      </c>
      <c r="H104" s="118" t="s">
        <v>250</v>
      </c>
      <c r="I104" s="139"/>
    </row>
    <row r="105" ht="17.4" spans="1:9">
      <c r="A105" s="139"/>
      <c r="B105" s="173"/>
      <c r="C105" s="103"/>
      <c r="D105" s="120"/>
      <c r="E105" s="118"/>
      <c r="F105" s="139"/>
      <c r="G105" s="120" t="s">
        <v>138</v>
      </c>
      <c r="H105" s="118" t="s">
        <v>251</v>
      </c>
      <c r="I105" s="139"/>
    </row>
    <row r="106" ht="27.75" customHeight="1" spans="1:9">
      <c r="A106" s="139"/>
      <c r="B106" s="173"/>
      <c r="C106" s="183"/>
      <c r="D106" s="120" t="s">
        <v>84</v>
      </c>
      <c r="E106" s="119" t="s">
        <v>252</v>
      </c>
      <c r="F106" s="139"/>
      <c r="G106" s="120" t="s">
        <v>73</v>
      </c>
      <c r="H106" s="118" t="s">
        <v>252</v>
      </c>
      <c r="I106" s="139"/>
    </row>
    <row r="107" ht="44.25" customHeight="1" spans="1:9">
      <c r="A107" s="139"/>
      <c r="B107" s="173"/>
      <c r="C107" s="183"/>
      <c r="D107" s="120" t="s">
        <v>132</v>
      </c>
      <c r="E107" s="119" t="s">
        <v>253</v>
      </c>
      <c r="F107" s="139"/>
      <c r="G107" s="120" t="s">
        <v>141</v>
      </c>
      <c r="H107" s="118" t="s">
        <v>253</v>
      </c>
      <c r="I107" s="139"/>
    </row>
    <row r="108" ht="17.4" spans="1:9">
      <c r="A108" s="139"/>
      <c r="B108" s="173"/>
      <c r="C108" s="125"/>
      <c r="D108" s="128" t="s">
        <v>69</v>
      </c>
      <c r="E108" s="137" t="s">
        <v>254</v>
      </c>
      <c r="F108" s="184"/>
      <c r="G108" s="120" t="s">
        <v>70</v>
      </c>
      <c r="H108" s="118" t="s">
        <v>255</v>
      </c>
      <c r="I108" s="139"/>
    </row>
    <row r="109" ht="17.4" spans="1:9">
      <c r="A109" s="176">
        <v>2080501</v>
      </c>
      <c r="B109" s="175" t="s">
        <v>256</v>
      </c>
      <c r="C109" s="127"/>
      <c r="D109" s="138"/>
      <c r="E109" s="129"/>
      <c r="F109" s="184"/>
      <c r="G109" s="120" t="s">
        <v>84</v>
      </c>
      <c r="H109" s="118" t="s">
        <v>257</v>
      </c>
      <c r="I109" s="139">
        <v>8.25</v>
      </c>
    </row>
    <row r="110" ht="17.4" spans="1:9">
      <c r="A110" s="139"/>
      <c r="B110" s="173"/>
      <c r="C110" s="127"/>
      <c r="D110" s="138"/>
      <c r="E110" s="129"/>
      <c r="F110" s="184"/>
      <c r="G110" s="120" t="s">
        <v>132</v>
      </c>
      <c r="H110" s="118" t="s">
        <v>258</v>
      </c>
      <c r="I110" s="139"/>
    </row>
    <row r="111" ht="51" customHeight="1" spans="1:9">
      <c r="A111" s="139"/>
      <c r="B111" s="173"/>
      <c r="C111" s="117"/>
      <c r="D111" s="117">
        <v>99</v>
      </c>
      <c r="E111" s="118" t="s">
        <v>259</v>
      </c>
      <c r="F111" s="139"/>
      <c r="G111" s="120" t="s">
        <v>75</v>
      </c>
      <c r="H111" s="118" t="s">
        <v>259</v>
      </c>
      <c r="I111" s="139"/>
    </row>
    <row r="112" ht="37.5" customHeight="1" spans="1:9">
      <c r="A112" s="177"/>
      <c r="B112" s="178"/>
      <c r="C112" s="103">
        <v>510</v>
      </c>
      <c r="D112" s="139"/>
      <c r="E112" s="102" t="s">
        <v>260</v>
      </c>
      <c r="F112" s="103">
        <v>313</v>
      </c>
      <c r="G112" s="139"/>
      <c r="H112" s="102" t="s">
        <v>260</v>
      </c>
      <c r="I112" s="139"/>
    </row>
    <row r="113" ht="45" customHeight="1" spans="1:9">
      <c r="A113" s="179"/>
      <c r="B113" s="180"/>
      <c r="C113" s="117"/>
      <c r="D113" s="117" t="s">
        <v>84</v>
      </c>
      <c r="E113" s="118" t="s">
        <v>261</v>
      </c>
      <c r="F113" s="117"/>
      <c r="G113" s="117" t="s">
        <v>84</v>
      </c>
      <c r="H113" s="118" t="s">
        <v>261</v>
      </c>
      <c r="I113" s="139"/>
    </row>
    <row r="114" ht="45" customHeight="1" spans="1:9">
      <c r="A114" s="181"/>
      <c r="B114" s="182"/>
      <c r="C114" s="117"/>
      <c r="D114" s="117" t="s">
        <v>132</v>
      </c>
      <c r="E114" s="118" t="s">
        <v>262</v>
      </c>
      <c r="F114" s="139"/>
      <c r="G114" s="117" t="s">
        <v>132</v>
      </c>
      <c r="H114" s="118" t="s">
        <v>262</v>
      </c>
      <c r="I114" s="139"/>
    </row>
    <row r="115" ht="74.25" customHeight="1" spans="1:9">
      <c r="A115" s="185"/>
      <c r="B115" s="185"/>
      <c r="C115" s="186"/>
      <c r="D115" s="186"/>
      <c r="E115" s="186"/>
      <c r="F115" s="186"/>
      <c r="G115" s="186"/>
      <c r="H115" s="186"/>
      <c r="I115" s="187"/>
    </row>
  </sheetData>
  <mergeCells count="89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19:A21"/>
    <mergeCell ref="A23:A41"/>
    <mergeCell ref="A42:A49"/>
    <mergeCell ref="A67:A79"/>
    <mergeCell ref="A83:A84"/>
    <mergeCell ref="A89:A91"/>
    <mergeCell ref="A92:A95"/>
    <mergeCell ref="A96:A99"/>
    <mergeCell ref="A112:A114"/>
    <mergeCell ref="B5:B6"/>
    <mergeCell ref="B10:B12"/>
    <mergeCell ref="B19:B21"/>
    <mergeCell ref="B23:B41"/>
    <mergeCell ref="B42:B49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C1" workbookViewId="0">
      <selection activeCell="H9" sqref="H9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8" t="s">
        <v>263</v>
      </c>
      <c r="B1" s="77"/>
      <c r="C1" s="77"/>
      <c r="D1" s="77"/>
      <c r="E1" s="77"/>
      <c r="F1" s="77"/>
      <c r="G1" s="77"/>
      <c r="H1" s="76"/>
    </row>
    <row r="2" ht="15.6" spans="1:8">
      <c r="A2" s="65" t="s">
        <v>264</v>
      </c>
      <c r="B2" s="65"/>
      <c r="C2" s="65"/>
      <c r="D2" s="65"/>
      <c r="E2" s="65"/>
      <c r="F2" s="65"/>
      <c r="G2" s="78"/>
      <c r="H2" s="65" t="s">
        <v>2</v>
      </c>
    </row>
    <row r="3" ht="14.25" customHeight="1" spans="1:8">
      <c r="A3" s="79" t="s">
        <v>265</v>
      </c>
      <c r="B3" s="80"/>
      <c r="C3" s="70" t="s">
        <v>54</v>
      </c>
      <c r="D3" s="70" t="s">
        <v>266</v>
      </c>
      <c r="E3" s="81" t="s">
        <v>265</v>
      </c>
      <c r="F3" s="82"/>
      <c r="G3" s="70" t="s">
        <v>54</v>
      </c>
      <c r="H3" s="70" t="s">
        <v>266</v>
      </c>
    </row>
    <row r="4" spans="1:8">
      <c r="A4" s="79" t="s">
        <v>58</v>
      </c>
      <c r="B4" s="79" t="s">
        <v>59</v>
      </c>
      <c r="C4" s="80"/>
      <c r="D4" s="80"/>
      <c r="E4" s="79" t="s">
        <v>58</v>
      </c>
      <c r="F4" s="79" t="s">
        <v>59</v>
      </c>
      <c r="G4" s="83"/>
      <c r="H4" s="80"/>
    </row>
    <row r="5" ht="15.6" spans="1:8">
      <c r="A5" s="84"/>
      <c r="B5" s="84"/>
      <c r="C5" s="26"/>
      <c r="D5" s="85"/>
      <c r="E5" s="26"/>
      <c r="F5" s="26"/>
      <c r="G5" s="86"/>
      <c r="H5" s="26"/>
    </row>
    <row r="6" ht="24" spans="1:8">
      <c r="A6" s="87">
        <v>301</v>
      </c>
      <c r="B6" s="80"/>
      <c r="C6" s="86" t="s">
        <v>267</v>
      </c>
      <c r="D6" s="88">
        <f>D7+D8+D9+D10+D11+D12+D13+D14+D15</f>
        <v>149.26</v>
      </c>
      <c r="E6" s="87">
        <v>303</v>
      </c>
      <c r="F6" s="80"/>
      <c r="G6" s="86" t="s">
        <v>268</v>
      </c>
      <c r="H6" s="88">
        <f>H7+H8+H9+H10+H11+H12+H13+H14+H15+H16+H17+H18+H19+H20+H21+H22</f>
        <v>22.27</v>
      </c>
    </row>
    <row r="7" ht="15.6" spans="1:8">
      <c r="A7" s="87">
        <v>301</v>
      </c>
      <c r="B7" s="80" t="s">
        <v>70</v>
      </c>
      <c r="C7" s="89" t="s">
        <v>269</v>
      </c>
      <c r="D7" s="85">
        <v>51.83</v>
      </c>
      <c r="E7" s="87">
        <v>303</v>
      </c>
      <c r="F7" s="80" t="s">
        <v>70</v>
      </c>
      <c r="G7" s="86" t="s">
        <v>270</v>
      </c>
      <c r="H7" s="85"/>
    </row>
    <row r="8" ht="15.6" spans="1:8">
      <c r="A8" s="87">
        <v>301</v>
      </c>
      <c r="B8" s="80" t="s">
        <v>84</v>
      </c>
      <c r="C8" s="89" t="s">
        <v>271</v>
      </c>
      <c r="D8" s="85">
        <v>25.28</v>
      </c>
      <c r="E8" s="87">
        <v>303</v>
      </c>
      <c r="F8" s="80" t="s">
        <v>84</v>
      </c>
      <c r="G8" s="86" t="s">
        <v>272</v>
      </c>
      <c r="H8" s="85">
        <v>0.75</v>
      </c>
    </row>
    <row r="9" ht="15.6" spans="1:8">
      <c r="A9" s="87">
        <v>301</v>
      </c>
      <c r="B9" s="80" t="s">
        <v>132</v>
      </c>
      <c r="C9" s="89" t="s">
        <v>273</v>
      </c>
      <c r="D9" s="85">
        <v>25.42</v>
      </c>
      <c r="E9" s="87">
        <v>303</v>
      </c>
      <c r="F9" s="80" t="s">
        <v>132</v>
      </c>
      <c r="G9" s="86" t="s">
        <v>274</v>
      </c>
      <c r="H9" s="85"/>
    </row>
    <row r="10" ht="15.6" spans="1:8">
      <c r="A10" s="87">
        <v>301</v>
      </c>
      <c r="B10" s="80" t="s">
        <v>160</v>
      </c>
      <c r="C10" s="89" t="s">
        <v>275</v>
      </c>
      <c r="D10" s="85">
        <v>0.72</v>
      </c>
      <c r="E10" s="87">
        <v>303</v>
      </c>
      <c r="F10" s="80" t="s">
        <v>160</v>
      </c>
      <c r="G10" s="86" t="s">
        <v>276</v>
      </c>
      <c r="H10" s="85"/>
    </row>
    <row r="11" ht="15.6" spans="1:8">
      <c r="A11" s="87">
        <v>301</v>
      </c>
      <c r="B11" s="80" t="s">
        <v>151</v>
      </c>
      <c r="C11" s="89" t="s">
        <v>277</v>
      </c>
      <c r="D11" s="85"/>
      <c r="E11" s="87">
        <v>303</v>
      </c>
      <c r="F11" s="80" t="s">
        <v>69</v>
      </c>
      <c r="G11" s="86" t="s">
        <v>278</v>
      </c>
      <c r="H11" s="85">
        <v>0.65</v>
      </c>
    </row>
    <row r="12" ht="15.6" spans="1:8">
      <c r="A12" s="87">
        <v>301</v>
      </c>
      <c r="B12" s="80" t="s">
        <v>164</v>
      </c>
      <c r="C12" s="89" t="s">
        <v>279</v>
      </c>
      <c r="D12" s="85">
        <v>29.6</v>
      </c>
      <c r="E12" s="87">
        <v>303</v>
      </c>
      <c r="F12" s="80" t="s">
        <v>151</v>
      </c>
      <c r="G12" s="86" t="s">
        <v>280</v>
      </c>
      <c r="H12" s="85"/>
    </row>
    <row r="13" ht="27" customHeight="1" spans="1:8">
      <c r="A13" s="87">
        <v>301</v>
      </c>
      <c r="B13" s="80" t="s">
        <v>73</v>
      </c>
      <c r="C13" s="89" t="s">
        <v>281</v>
      </c>
      <c r="D13" s="85">
        <v>16.41</v>
      </c>
      <c r="E13" s="87">
        <v>303</v>
      </c>
      <c r="F13" s="80" t="s">
        <v>164</v>
      </c>
      <c r="G13" s="86" t="s">
        <v>282</v>
      </c>
      <c r="H13" s="85">
        <v>6.96</v>
      </c>
    </row>
    <row r="14" ht="15.6" spans="1:8">
      <c r="A14" s="87">
        <v>301</v>
      </c>
      <c r="B14" s="80" t="s">
        <v>138</v>
      </c>
      <c r="C14" s="89" t="s">
        <v>283</v>
      </c>
      <c r="D14" s="85"/>
      <c r="E14" s="87">
        <v>303</v>
      </c>
      <c r="F14" s="80" t="s">
        <v>73</v>
      </c>
      <c r="G14" s="86" t="s">
        <v>284</v>
      </c>
      <c r="H14" s="85"/>
    </row>
    <row r="15" ht="15.6" spans="1:8">
      <c r="A15" s="87">
        <v>301</v>
      </c>
      <c r="B15" s="87">
        <v>99</v>
      </c>
      <c r="C15" s="89" t="s">
        <v>285</v>
      </c>
      <c r="D15" s="85"/>
      <c r="E15" s="87">
        <v>303</v>
      </c>
      <c r="F15" s="80" t="s">
        <v>138</v>
      </c>
      <c r="G15" s="86" t="s">
        <v>286</v>
      </c>
      <c r="H15" s="85"/>
    </row>
    <row r="16" ht="15.6" spans="1:8">
      <c r="A16" s="87">
        <v>302</v>
      </c>
      <c r="B16" s="80"/>
      <c r="C16" s="86" t="s">
        <v>287</v>
      </c>
      <c r="D16" s="88">
        <f>D17+D18+D19+D20+D21+D22+D23+D24+D25+D26+D27+D28+D29+D30+D31+D32+D33+D34+D35+D36+D37+D38+D39+D40+D41+D42+D43</f>
        <v>31.57</v>
      </c>
      <c r="E16" s="87">
        <v>303</v>
      </c>
      <c r="F16" s="87">
        <v>10</v>
      </c>
      <c r="G16" s="86" t="s">
        <v>288</v>
      </c>
      <c r="H16" s="85"/>
    </row>
    <row r="17" ht="15.6" spans="1:8">
      <c r="A17" s="87">
        <v>302</v>
      </c>
      <c r="B17" s="80" t="s">
        <v>70</v>
      </c>
      <c r="C17" s="89" t="s">
        <v>289</v>
      </c>
      <c r="D17" s="85">
        <v>11.84</v>
      </c>
      <c r="E17" s="87">
        <v>303</v>
      </c>
      <c r="F17" s="87">
        <v>11</v>
      </c>
      <c r="G17" s="86" t="s">
        <v>290</v>
      </c>
      <c r="H17" s="85">
        <v>13.91</v>
      </c>
    </row>
    <row r="18" ht="15.6" spans="1:8">
      <c r="A18" s="87">
        <v>302</v>
      </c>
      <c r="B18" s="80" t="s">
        <v>84</v>
      </c>
      <c r="C18" s="89" t="s">
        <v>291</v>
      </c>
      <c r="D18" s="85"/>
      <c r="E18" s="87">
        <v>303</v>
      </c>
      <c r="F18" s="87">
        <v>12</v>
      </c>
      <c r="G18" s="86" t="s">
        <v>292</v>
      </c>
      <c r="H18" s="85"/>
    </row>
    <row r="19" ht="15.6" spans="1:8">
      <c r="A19" s="87">
        <v>302</v>
      </c>
      <c r="B19" s="80" t="s">
        <v>132</v>
      </c>
      <c r="C19" s="89" t="s">
        <v>293</v>
      </c>
      <c r="D19" s="85">
        <v>3</v>
      </c>
      <c r="E19" s="87">
        <v>303</v>
      </c>
      <c r="F19" s="87">
        <v>13</v>
      </c>
      <c r="G19" s="86" t="s">
        <v>294</v>
      </c>
      <c r="H19" s="85"/>
    </row>
    <row r="20" ht="15.6" spans="1:8">
      <c r="A20" s="87">
        <v>302</v>
      </c>
      <c r="B20" s="80" t="s">
        <v>160</v>
      </c>
      <c r="C20" s="89" t="s">
        <v>295</v>
      </c>
      <c r="D20" s="85"/>
      <c r="E20" s="87">
        <v>303</v>
      </c>
      <c r="F20" s="87">
        <v>14</v>
      </c>
      <c r="G20" s="86" t="s">
        <v>296</v>
      </c>
      <c r="H20" s="85"/>
    </row>
    <row r="21" ht="15.6" spans="1:8">
      <c r="A21" s="87">
        <v>302</v>
      </c>
      <c r="B21" s="80" t="s">
        <v>69</v>
      </c>
      <c r="C21" s="89" t="s">
        <v>297</v>
      </c>
      <c r="D21" s="85">
        <v>0.3</v>
      </c>
      <c r="E21" s="87">
        <v>303</v>
      </c>
      <c r="F21" s="87">
        <v>15</v>
      </c>
      <c r="G21" s="86" t="s">
        <v>298</v>
      </c>
      <c r="H21" s="85"/>
    </row>
    <row r="22" ht="24" spans="1:8">
      <c r="A22" s="87">
        <v>302</v>
      </c>
      <c r="B22" s="80" t="s">
        <v>151</v>
      </c>
      <c r="C22" s="89" t="s">
        <v>299</v>
      </c>
      <c r="D22" s="85"/>
      <c r="E22" s="87">
        <v>303</v>
      </c>
      <c r="F22" s="87">
        <v>99</v>
      </c>
      <c r="G22" s="86" t="s">
        <v>300</v>
      </c>
      <c r="H22" s="85"/>
    </row>
    <row r="23" ht="15.6" spans="1:8">
      <c r="A23" s="87">
        <v>302</v>
      </c>
      <c r="B23" s="80" t="s">
        <v>164</v>
      </c>
      <c r="C23" s="89" t="s">
        <v>301</v>
      </c>
      <c r="D23" s="85">
        <v>1.84</v>
      </c>
      <c r="E23" s="87">
        <v>310</v>
      </c>
      <c r="F23" s="80"/>
      <c r="G23" s="86" t="s">
        <v>302</v>
      </c>
      <c r="H23" s="88"/>
    </row>
    <row r="24" ht="15.6" spans="1:8">
      <c r="A24" s="87">
        <v>302</v>
      </c>
      <c r="B24" s="80" t="s">
        <v>73</v>
      </c>
      <c r="C24" s="89" t="s">
        <v>303</v>
      </c>
      <c r="D24" s="85"/>
      <c r="E24" s="87">
        <v>310</v>
      </c>
      <c r="F24" s="80" t="s">
        <v>70</v>
      </c>
      <c r="G24" s="86" t="s">
        <v>304</v>
      </c>
      <c r="H24" s="85"/>
    </row>
    <row r="25" ht="15.6" spans="1:8">
      <c r="A25" s="87">
        <v>302</v>
      </c>
      <c r="B25" s="80" t="s">
        <v>138</v>
      </c>
      <c r="C25" s="89" t="s">
        <v>305</v>
      </c>
      <c r="D25" s="85"/>
      <c r="E25" s="87">
        <v>310</v>
      </c>
      <c r="F25" s="80" t="s">
        <v>84</v>
      </c>
      <c r="G25" s="86" t="s">
        <v>306</v>
      </c>
      <c r="H25" s="85"/>
    </row>
    <row r="26" ht="15.6" spans="1:8">
      <c r="A26" s="87">
        <v>302</v>
      </c>
      <c r="B26" s="87">
        <v>11</v>
      </c>
      <c r="C26" s="89" t="s">
        <v>307</v>
      </c>
      <c r="D26" s="85"/>
      <c r="E26" s="87">
        <v>310</v>
      </c>
      <c r="F26" s="80" t="s">
        <v>132</v>
      </c>
      <c r="G26" s="86" t="s">
        <v>308</v>
      </c>
      <c r="H26" s="85"/>
    </row>
    <row r="27" ht="15.6" spans="1:8">
      <c r="A27" s="87">
        <v>302</v>
      </c>
      <c r="B27" s="87">
        <v>12</v>
      </c>
      <c r="C27" s="89" t="s">
        <v>309</v>
      </c>
      <c r="D27" s="85"/>
      <c r="E27" s="87">
        <v>310</v>
      </c>
      <c r="F27" s="80" t="s">
        <v>69</v>
      </c>
      <c r="G27" s="86" t="s">
        <v>310</v>
      </c>
      <c r="H27" s="85"/>
    </row>
    <row r="28" ht="15.6" spans="1:8">
      <c r="A28" s="87">
        <v>302</v>
      </c>
      <c r="B28" s="87">
        <v>13</v>
      </c>
      <c r="C28" s="89" t="s">
        <v>311</v>
      </c>
      <c r="D28" s="85"/>
      <c r="E28" s="87">
        <v>310</v>
      </c>
      <c r="F28" s="80" t="s">
        <v>151</v>
      </c>
      <c r="G28" s="86" t="s">
        <v>312</v>
      </c>
      <c r="H28" s="85"/>
    </row>
    <row r="29" ht="24" spans="1:8">
      <c r="A29" s="87">
        <v>302</v>
      </c>
      <c r="B29" s="87">
        <v>14</v>
      </c>
      <c r="C29" s="89" t="s">
        <v>313</v>
      </c>
      <c r="D29" s="85"/>
      <c r="E29" s="87">
        <v>310</v>
      </c>
      <c r="F29" s="80" t="s">
        <v>164</v>
      </c>
      <c r="G29" s="86" t="s">
        <v>314</v>
      </c>
      <c r="H29" s="85"/>
    </row>
    <row r="30" ht="15.6" spans="1:8">
      <c r="A30" s="87">
        <v>302</v>
      </c>
      <c r="B30" s="87">
        <v>15</v>
      </c>
      <c r="C30" s="89" t="s">
        <v>315</v>
      </c>
      <c r="D30" s="85"/>
      <c r="E30" s="87">
        <v>310</v>
      </c>
      <c r="F30" s="80" t="s">
        <v>73</v>
      </c>
      <c r="G30" s="86" t="s">
        <v>316</v>
      </c>
      <c r="H30" s="85"/>
    </row>
    <row r="31" ht="15.6" spans="1:8">
      <c r="A31" s="87">
        <v>302</v>
      </c>
      <c r="B31" s="87">
        <v>16</v>
      </c>
      <c r="C31" s="89" t="s">
        <v>317</v>
      </c>
      <c r="D31" s="85"/>
      <c r="E31" s="87">
        <v>310</v>
      </c>
      <c r="F31" s="80" t="s">
        <v>138</v>
      </c>
      <c r="G31" s="86" t="s">
        <v>318</v>
      </c>
      <c r="H31" s="85"/>
    </row>
    <row r="32" ht="15.6" spans="1:8">
      <c r="A32" s="87">
        <v>302</v>
      </c>
      <c r="B32" s="87">
        <v>17</v>
      </c>
      <c r="C32" s="89" t="s">
        <v>319</v>
      </c>
      <c r="D32" s="85"/>
      <c r="E32" s="87">
        <v>310</v>
      </c>
      <c r="F32" s="87">
        <v>10</v>
      </c>
      <c r="G32" s="86" t="s">
        <v>320</v>
      </c>
      <c r="H32" s="85"/>
    </row>
    <row r="33" ht="24" spans="1:8">
      <c r="A33" s="87">
        <v>302</v>
      </c>
      <c r="B33" s="87">
        <v>18</v>
      </c>
      <c r="C33" s="89" t="s">
        <v>321</v>
      </c>
      <c r="D33" s="85"/>
      <c r="E33" s="87">
        <v>310</v>
      </c>
      <c r="F33" s="87">
        <v>11</v>
      </c>
      <c r="G33" s="86" t="s">
        <v>322</v>
      </c>
      <c r="H33" s="85"/>
    </row>
    <row r="34" ht="15.6" spans="1:8">
      <c r="A34" s="87">
        <v>302</v>
      </c>
      <c r="B34" s="87">
        <v>24</v>
      </c>
      <c r="C34" s="89" t="s">
        <v>323</v>
      </c>
      <c r="D34" s="85"/>
      <c r="E34" s="87">
        <v>310</v>
      </c>
      <c r="F34" s="87">
        <v>12</v>
      </c>
      <c r="G34" s="86" t="s">
        <v>324</v>
      </c>
      <c r="H34" s="85"/>
    </row>
    <row r="35" ht="15.6" spans="1:8">
      <c r="A35" s="87">
        <v>302</v>
      </c>
      <c r="B35" s="87">
        <v>25</v>
      </c>
      <c r="C35" s="89" t="s">
        <v>325</v>
      </c>
      <c r="D35" s="85"/>
      <c r="E35" s="87">
        <v>310</v>
      </c>
      <c r="F35" s="87">
        <v>13</v>
      </c>
      <c r="G35" s="86" t="s">
        <v>326</v>
      </c>
      <c r="H35" s="85"/>
    </row>
    <row r="36" ht="24" spans="1:8">
      <c r="A36" s="87">
        <v>302</v>
      </c>
      <c r="B36" s="87">
        <v>26</v>
      </c>
      <c r="C36" s="89" t="s">
        <v>327</v>
      </c>
      <c r="D36" s="85">
        <v>6</v>
      </c>
      <c r="E36" s="87">
        <v>310</v>
      </c>
      <c r="F36" s="87">
        <v>19</v>
      </c>
      <c r="G36" s="86" t="s">
        <v>328</v>
      </c>
      <c r="H36" s="85"/>
    </row>
    <row r="37" ht="15.6" spans="1:8">
      <c r="A37" s="87">
        <v>302</v>
      </c>
      <c r="B37" s="87">
        <v>27</v>
      </c>
      <c r="C37" s="89" t="s">
        <v>329</v>
      </c>
      <c r="D37" s="85"/>
      <c r="E37" s="87">
        <v>311</v>
      </c>
      <c r="F37" s="87">
        <v>20</v>
      </c>
      <c r="G37" s="86" t="s">
        <v>330</v>
      </c>
      <c r="H37" s="85"/>
    </row>
    <row r="38" ht="15.6" spans="1:8">
      <c r="A38" s="87">
        <v>302</v>
      </c>
      <c r="B38" s="87">
        <v>28</v>
      </c>
      <c r="C38" s="89" t="s">
        <v>331</v>
      </c>
      <c r="D38" s="85">
        <v>2.33</v>
      </c>
      <c r="E38" s="87">
        <v>311</v>
      </c>
      <c r="F38" s="87">
        <v>99</v>
      </c>
      <c r="G38" s="86" t="s">
        <v>332</v>
      </c>
      <c r="H38" s="85"/>
    </row>
    <row r="39" ht="15.6" spans="1:8">
      <c r="A39" s="87">
        <v>302</v>
      </c>
      <c r="B39" s="87">
        <v>29</v>
      </c>
      <c r="C39" s="89" t="s">
        <v>333</v>
      </c>
      <c r="D39" s="85"/>
      <c r="E39" s="80"/>
      <c r="F39" s="80"/>
      <c r="G39" s="86"/>
      <c r="H39" s="85"/>
    </row>
    <row r="40" ht="15.6" spans="1:8">
      <c r="A40" s="87">
        <v>302</v>
      </c>
      <c r="B40" s="87">
        <v>31</v>
      </c>
      <c r="C40" s="89" t="s">
        <v>334</v>
      </c>
      <c r="D40" s="85">
        <v>0.8</v>
      </c>
      <c r="E40" s="80"/>
      <c r="F40" s="80"/>
      <c r="G40" s="86"/>
      <c r="H40" s="85"/>
    </row>
    <row r="41" ht="15.6" spans="1:8">
      <c r="A41" s="87">
        <v>302</v>
      </c>
      <c r="B41" s="87">
        <v>39</v>
      </c>
      <c r="C41" s="89" t="s">
        <v>335</v>
      </c>
      <c r="D41" s="85">
        <v>5.46</v>
      </c>
      <c r="E41" s="80"/>
      <c r="F41" s="80"/>
      <c r="G41" s="86"/>
      <c r="H41" s="85"/>
    </row>
    <row r="42" ht="15.6" spans="1:8">
      <c r="A42" s="87">
        <v>302</v>
      </c>
      <c r="B42" s="87">
        <v>40</v>
      </c>
      <c r="C42" s="89" t="s">
        <v>336</v>
      </c>
      <c r="D42" s="85"/>
      <c r="E42" s="80"/>
      <c r="F42" s="80"/>
      <c r="G42" s="86"/>
      <c r="H42" s="85"/>
    </row>
    <row r="43" ht="15.6" spans="1:8">
      <c r="A43" s="87">
        <v>302</v>
      </c>
      <c r="B43" s="87">
        <v>99</v>
      </c>
      <c r="C43" s="89" t="s">
        <v>337</v>
      </c>
      <c r="D43" s="85"/>
      <c r="E43" s="80"/>
      <c r="F43" s="80"/>
      <c r="G43" s="86" t="s">
        <v>338</v>
      </c>
      <c r="H43" s="88">
        <f>D6+D16+H6</f>
        <v>203.1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8" sqref="E8"/>
    </sheetView>
  </sheetViews>
  <sheetFormatPr defaultColWidth="9" defaultRowHeight="14.4"/>
  <cols>
    <col min="1" max="3" width="5.5" customWidth="1"/>
    <col min="4" max="4" width="22.7777777777778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1" t="s">
        <v>339</v>
      </c>
      <c r="B1" s="62"/>
      <c r="C1" s="62"/>
      <c r="D1" s="62"/>
      <c r="E1" s="62"/>
      <c r="F1" s="62"/>
      <c r="G1" s="62"/>
      <c r="H1" s="63"/>
      <c r="I1" s="4"/>
    </row>
    <row r="2" ht="21" customHeight="1" spans="1:9">
      <c r="A2" s="64" t="s">
        <v>1</v>
      </c>
      <c r="B2" s="64"/>
      <c r="C2" s="64"/>
      <c r="D2" s="64"/>
      <c r="E2" s="65"/>
      <c r="F2" s="65"/>
      <c r="G2" s="65"/>
      <c r="H2" s="65" t="s">
        <v>2</v>
      </c>
      <c r="I2" s="4"/>
    </row>
    <row r="3" s="60" customFormat="1" ht="21.75" customHeight="1" spans="1:9">
      <c r="A3" s="26" t="s">
        <v>115</v>
      </c>
      <c r="B3" s="26"/>
      <c r="C3" s="26"/>
      <c r="D3" s="26" t="s">
        <v>116</v>
      </c>
      <c r="E3" s="26" t="s">
        <v>340</v>
      </c>
      <c r="F3" s="26" t="s">
        <v>341</v>
      </c>
      <c r="G3" s="26" t="s">
        <v>342</v>
      </c>
      <c r="H3" s="26" t="s">
        <v>7</v>
      </c>
      <c r="I3" s="76"/>
    </row>
    <row r="4" s="60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6"/>
    </row>
    <row r="5" ht="21.75" customHeight="1" spans="1:9">
      <c r="A5" s="66" t="s">
        <v>80</v>
      </c>
      <c r="B5" s="66" t="s">
        <v>70</v>
      </c>
      <c r="C5" s="66" t="s">
        <v>75</v>
      </c>
      <c r="D5" s="66" t="s">
        <v>82</v>
      </c>
      <c r="E5" s="67" t="s">
        <v>343</v>
      </c>
      <c r="F5" s="15" t="s">
        <v>344</v>
      </c>
      <c r="G5" s="15" t="s">
        <v>345</v>
      </c>
      <c r="H5" s="68">
        <v>62.1</v>
      </c>
      <c r="I5" s="10"/>
    </row>
    <row r="6" ht="24" customHeight="1" spans="1:9">
      <c r="A6" s="41">
        <v>212</v>
      </c>
      <c r="B6" s="42" t="s">
        <v>70</v>
      </c>
      <c r="C6" s="42" t="s">
        <v>70</v>
      </c>
      <c r="D6" s="69" t="s">
        <v>81</v>
      </c>
      <c r="E6" s="69" t="s">
        <v>346</v>
      </c>
      <c r="F6" s="15" t="s">
        <v>347</v>
      </c>
      <c r="G6" s="15" t="s">
        <v>348</v>
      </c>
      <c r="H6" s="68">
        <v>120.25</v>
      </c>
      <c r="I6" s="10"/>
    </row>
    <row r="7" ht="21.75" customHeight="1" spans="1:9">
      <c r="A7" s="41">
        <v>212</v>
      </c>
      <c r="B7" s="42" t="s">
        <v>70</v>
      </c>
      <c r="C7" s="42" t="s">
        <v>70</v>
      </c>
      <c r="D7" s="69" t="s">
        <v>81</v>
      </c>
      <c r="E7" s="69" t="s">
        <v>346</v>
      </c>
      <c r="F7" s="15" t="s">
        <v>349</v>
      </c>
      <c r="G7" s="15" t="s">
        <v>348</v>
      </c>
      <c r="H7" s="68">
        <v>1.36</v>
      </c>
      <c r="I7" s="10"/>
    </row>
    <row r="8" ht="21.75" customHeight="1" spans="1:9">
      <c r="A8" s="70"/>
      <c r="B8" s="71"/>
      <c r="C8" s="72"/>
      <c r="D8" s="73"/>
      <c r="E8" s="73"/>
      <c r="F8" s="73"/>
      <c r="G8" s="73"/>
      <c r="H8" s="74"/>
      <c r="I8" s="10"/>
    </row>
    <row r="9" ht="21.75" customHeight="1" spans="1:9">
      <c r="A9" s="70"/>
      <c r="B9" s="71"/>
      <c r="C9" s="72"/>
      <c r="D9" s="73"/>
      <c r="E9" s="73"/>
      <c r="F9" s="73"/>
      <c r="G9" s="73"/>
      <c r="H9" s="74"/>
      <c r="I9" s="10"/>
    </row>
    <row r="10" ht="21.75" customHeight="1" spans="1:9">
      <c r="A10" s="70"/>
      <c r="B10" s="71"/>
      <c r="C10" s="72"/>
      <c r="D10" s="73"/>
      <c r="E10" s="73"/>
      <c r="F10" s="73"/>
      <c r="G10" s="73"/>
      <c r="H10" s="74"/>
      <c r="I10" s="10"/>
    </row>
    <row r="11" ht="21.75" customHeight="1" spans="1:9">
      <c r="A11" s="70"/>
      <c r="B11" s="71"/>
      <c r="C11" s="72"/>
      <c r="D11" s="73"/>
      <c r="E11" s="73"/>
      <c r="F11" s="73"/>
      <c r="G11" s="73"/>
      <c r="H11" s="74"/>
      <c r="I11" s="10"/>
    </row>
    <row r="12" ht="21.75" customHeight="1" spans="1:9">
      <c r="A12" s="70"/>
      <c r="B12" s="71"/>
      <c r="C12" s="72"/>
      <c r="D12" s="73"/>
      <c r="E12" s="73"/>
      <c r="F12" s="73"/>
      <c r="G12" s="73"/>
      <c r="H12" s="74"/>
      <c r="I12" s="10"/>
    </row>
    <row r="13" ht="21.75" customHeight="1" spans="1:9">
      <c r="A13" s="73"/>
      <c r="B13" s="75"/>
      <c r="C13" s="75"/>
      <c r="D13" s="73"/>
      <c r="E13" s="73"/>
      <c r="F13" s="73"/>
      <c r="G13" s="73"/>
      <c r="H13" s="74"/>
      <c r="I13" s="10"/>
    </row>
    <row r="14" ht="21.75" customHeight="1" spans="1:9">
      <c r="A14" s="73"/>
      <c r="B14" s="75"/>
      <c r="C14" s="75"/>
      <c r="D14" s="73"/>
      <c r="E14" s="73"/>
      <c r="F14" s="73"/>
      <c r="G14" s="73"/>
      <c r="H14" s="74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C4" sqref="C4:C5"/>
    </sheetView>
  </sheetViews>
  <sheetFormatPr defaultColWidth="9.87962962962963" defaultRowHeight="14.4"/>
  <cols>
    <col min="2" max="2" width="24.8888888888889" customWidth="1"/>
    <col min="12" max="12" width="12" customWidth="1"/>
  </cols>
  <sheetData>
    <row r="1" ht="39.75" customHeight="1" spans="1:12">
      <c r="A1" s="47" t="s">
        <v>350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34.5" customHeight="1" spans="1:12">
      <c r="A2" s="48" t="s">
        <v>1</v>
      </c>
      <c r="B2" s="48"/>
      <c r="C2" s="6"/>
      <c r="D2" s="6"/>
      <c r="E2" s="6"/>
      <c r="F2" s="6"/>
      <c r="L2" s="6" t="s">
        <v>2</v>
      </c>
    </row>
    <row r="3" ht="21.75" customHeight="1" spans="1:12">
      <c r="A3" s="39" t="s">
        <v>351</v>
      </c>
      <c r="B3" s="39" t="s">
        <v>352</v>
      </c>
      <c r="C3" s="49" t="s">
        <v>353</v>
      </c>
      <c r="D3" s="49"/>
      <c r="E3" s="49"/>
      <c r="F3" s="49"/>
      <c r="G3" s="49"/>
      <c r="H3" s="49" t="s">
        <v>354</v>
      </c>
      <c r="I3" s="49"/>
      <c r="J3" s="49"/>
      <c r="K3" s="49"/>
      <c r="L3" s="49"/>
    </row>
    <row r="4" ht="21" customHeight="1" spans="1:12">
      <c r="A4" s="11"/>
      <c r="B4" s="11"/>
      <c r="C4" s="39" t="s">
        <v>8</v>
      </c>
      <c r="D4" s="39" t="s">
        <v>309</v>
      </c>
      <c r="E4" s="39" t="s">
        <v>319</v>
      </c>
      <c r="F4" s="39" t="s">
        <v>355</v>
      </c>
      <c r="G4" s="11"/>
      <c r="H4" s="39" t="s">
        <v>8</v>
      </c>
      <c r="I4" s="39" t="s">
        <v>309</v>
      </c>
      <c r="J4" s="39" t="s">
        <v>319</v>
      </c>
      <c r="K4" s="39" t="s">
        <v>355</v>
      </c>
      <c r="L4" s="11"/>
    </row>
    <row r="5" ht="27" customHeight="1" spans="1:12">
      <c r="A5" s="11"/>
      <c r="B5" s="11"/>
      <c r="C5" s="11"/>
      <c r="D5" s="11"/>
      <c r="E5" s="11"/>
      <c r="F5" s="39" t="s">
        <v>334</v>
      </c>
      <c r="G5" s="39" t="s">
        <v>356</v>
      </c>
      <c r="H5" s="11"/>
      <c r="I5" s="11"/>
      <c r="J5" s="11"/>
      <c r="K5" s="39" t="s">
        <v>334</v>
      </c>
      <c r="L5" s="39" t="s">
        <v>356</v>
      </c>
    </row>
    <row r="6" ht="19.5" customHeight="1" spans="1:12">
      <c r="A6" s="50">
        <v>1</v>
      </c>
      <c r="B6" s="50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51">
        <v>704001</v>
      </c>
      <c r="B7" s="52" t="s">
        <v>357</v>
      </c>
      <c r="C7" s="53">
        <f>D7+E7+F7+G7</f>
        <v>0.8</v>
      </c>
      <c r="D7" s="54">
        <v>0</v>
      </c>
      <c r="E7" s="54">
        <v>0</v>
      </c>
      <c r="F7" s="54">
        <v>0.8</v>
      </c>
      <c r="G7" s="54">
        <v>0</v>
      </c>
      <c r="H7" s="53">
        <f>I7+J7+K7+L7</f>
        <v>0.61</v>
      </c>
      <c r="I7" s="54">
        <v>0</v>
      </c>
      <c r="J7" s="54">
        <v>0</v>
      </c>
      <c r="K7" s="54">
        <v>0.61</v>
      </c>
      <c r="L7" s="54">
        <v>0</v>
      </c>
    </row>
    <row r="8" ht="18" customHeight="1" spans="1:12">
      <c r="A8" s="55"/>
      <c r="B8" s="55"/>
      <c r="C8" s="56"/>
      <c r="D8" s="56"/>
      <c r="E8" s="56"/>
      <c r="F8" s="57"/>
      <c r="G8" s="57"/>
      <c r="H8" s="56"/>
      <c r="I8" s="56"/>
      <c r="J8" s="56"/>
      <c r="K8" s="57"/>
      <c r="L8" s="57"/>
    </row>
    <row r="9" ht="35.25" customHeight="1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2" spans="2:2">
      <c r="B12" s="59"/>
    </row>
  </sheetData>
  <mergeCells count="15">
    <mergeCell ref="A1:L1"/>
    <mergeCell ref="A2:B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686892C937914581AC8D4EE1203025E9</vt:lpwstr>
  </property>
</Properties>
</file>